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0"/>
  <workbookPr/>
  <mc:AlternateContent xmlns:mc="http://schemas.openxmlformats.org/markup-compatibility/2006">
    <mc:Choice Requires="x15">
      <x15ac:absPath xmlns:x15ac="http://schemas.microsoft.com/office/spreadsheetml/2010/11/ac" url="L:\05_DOSSIERS TRANSVERSAUX\0_RE2020\_15_Préparation RE2020\09_GT modélisateurs\GTM2\13_Contribution des acteurs extérieurs\Documents contrib acteurs ext - GTM2\"/>
    </mc:Choice>
  </mc:AlternateContent>
  <xr:revisionPtr revIDLastSave="0" documentId="11_804FD5CE1074241064806F0B59BF4D4146E97AD9" xr6:coauthVersionLast="47" xr6:coauthVersionMax="47" xr10:uidLastSave="{00000000-0000-0000-0000-000000000000}"/>
  <bookViews>
    <workbookView xWindow="0" yWindow="0" windowWidth="28800" windowHeight="12450" xr2:uid="{00000000-000D-0000-FFFF-FFFF00000000}"/>
  </bookViews>
  <sheets>
    <sheet name="HO_01" sheetId="1" r:id="rId1"/>
    <sheet name="HO_01_ACV" sheetId="2" r:id="rId2"/>
    <sheet name="HO_01_Ec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cAu5lVrxtyE3x4KIa6cf9fG+jug=="/>
    </ext>
  </extLst>
</workbook>
</file>

<file path=xl/calcChain.xml><?xml version="1.0" encoding="utf-8"?>
<calcChain xmlns="http://schemas.openxmlformats.org/spreadsheetml/2006/main">
  <c r="F181" i="1" l="1"/>
  <c r="G181" i="1"/>
  <c r="H181" i="1"/>
  <c r="I181" i="1"/>
  <c r="J181" i="1"/>
  <c r="K181" i="1"/>
  <c r="L181" i="1"/>
  <c r="M181" i="1"/>
  <c r="F243" i="1"/>
  <c r="G243" i="1"/>
  <c r="H243" i="1"/>
  <c r="I243" i="1"/>
  <c r="J243" i="1"/>
  <c r="K243" i="1"/>
  <c r="L243" i="1"/>
  <c r="M243" i="1"/>
  <c r="F305" i="1"/>
  <c r="G305" i="1"/>
  <c r="H305" i="1"/>
  <c r="I305" i="1"/>
  <c r="J305" i="1"/>
  <c r="K305" i="1"/>
  <c r="L305" i="1"/>
  <c r="M305" i="1"/>
  <c r="L429" i="1"/>
  <c r="F491" i="1"/>
  <c r="G491" i="1"/>
  <c r="H491" i="1"/>
  <c r="I491" i="1"/>
  <c r="J491" i="1"/>
  <c r="K491" i="1"/>
  <c r="L491" i="1"/>
  <c r="M491" i="1"/>
  <c r="C491" i="1"/>
  <c r="F429" i="1"/>
  <c r="G429" i="1"/>
  <c r="H429" i="1"/>
  <c r="I429" i="1"/>
  <c r="J429" i="1"/>
  <c r="K429" i="1"/>
  <c r="E429" i="1"/>
  <c r="C40" i="1"/>
  <c r="C148" i="1" s="1"/>
  <c r="C1461" i="1" l="1"/>
  <c r="C1456" i="1"/>
  <c r="C1455" i="1"/>
  <c r="C1421" i="1"/>
  <c r="D1415" i="1"/>
  <c r="C1415" i="1"/>
  <c r="C1416" i="1"/>
  <c r="C1417" i="1"/>
  <c r="C1381" i="1"/>
  <c r="C1378" i="1"/>
  <c r="C1377" i="1"/>
  <c r="C1376" i="1"/>
  <c r="C1375" i="1"/>
  <c r="C1298" i="1"/>
  <c r="C1295" i="1"/>
  <c r="C1294" i="1"/>
  <c r="C1293" i="1"/>
  <c r="C1292" i="1"/>
  <c r="C1258" i="1"/>
  <c r="C1255" i="1"/>
  <c r="C1254" i="1"/>
  <c r="C1253" i="1"/>
  <c r="C1252" i="1"/>
  <c r="C1218" i="1"/>
  <c r="C1215" i="1"/>
  <c r="C1214" i="1"/>
  <c r="C1213" i="1"/>
  <c r="C1212" i="1"/>
  <c r="C1135" i="1"/>
  <c r="C1131" i="1"/>
  <c r="C1130" i="1"/>
  <c r="C1129" i="1"/>
  <c r="C1095" i="1"/>
  <c r="C1089" i="1"/>
  <c r="C1091" i="1"/>
  <c r="C1055" i="1"/>
  <c r="C1049" i="1"/>
  <c r="C1051" i="1"/>
  <c r="C1052" i="1"/>
  <c r="C1050" i="1"/>
  <c r="C966" i="1"/>
  <c r="C932" i="1"/>
  <c r="C928" i="1"/>
  <c r="C927" i="1"/>
  <c r="C926" i="1"/>
  <c r="C892" i="1"/>
  <c r="C890" i="1"/>
  <c r="C888" i="1"/>
  <c r="C887" i="1"/>
  <c r="C886" i="1"/>
  <c r="C891" i="1"/>
  <c r="C889" i="1"/>
  <c r="C807" i="1"/>
  <c r="C806" i="1"/>
  <c r="C805" i="1"/>
  <c r="C804" i="1"/>
  <c r="C803" i="1"/>
  <c r="D765" i="1"/>
  <c r="D764" i="1"/>
  <c r="D763" i="1"/>
  <c r="C725" i="1"/>
  <c r="C724" i="1"/>
  <c r="C723" i="1"/>
  <c r="C603" i="1"/>
  <c r="C602" i="1"/>
  <c r="C601" i="1"/>
  <c r="C769" i="1"/>
  <c r="C767" i="1"/>
  <c r="C765" i="1"/>
  <c r="E763" i="1"/>
  <c r="F763" i="1"/>
  <c r="G763" i="1"/>
  <c r="H763" i="1"/>
  <c r="I763" i="1"/>
  <c r="J763" i="1"/>
  <c r="K763" i="1"/>
  <c r="L763" i="1"/>
  <c r="M763" i="1"/>
  <c r="E764" i="1"/>
  <c r="F764" i="1"/>
  <c r="G764" i="1"/>
  <c r="H764" i="1"/>
  <c r="I764" i="1"/>
  <c r="J764" i="1"/>
  <c r="K764" i="1"/>
  <c r="L764" i="1"/>
  <c r="M764" i="1"/>
  <c r="E765" i="1"/>
  <c r="F765" i="1"/>
  <c r="G765" i="1"/>
  <c r="H765" i="1"/>
  <c r="I765" i="1"/>
  <c r="J765" i="1"/>
  <c r="K765" i="1"/>
  <c r="L765" i="1"/>
  <c r="M765" i="1"/>
  <c r="C764" i="1"/>
  <c r="C763" i="1"/>
  <c r="C729" i="1"/>
  <c r="C726" i="1"/>
  <c r="D725" i="1"/>
  <c r="E725" i="1"/>
  <c r="F725" i="1"/>
  <c r="G725" i="1"/>
  <c r="H725" i="1"/>
  <c r="I725" i="1"/>
  <c r="J725" i="1"/>
  <c r="K725" i="1"/>
  <c r="L725" i="1"/>
  <c r="M725" i="1"/>
  <c r="D724" i="1"/>
  <c r="D723" i="1"/>
  <c r="C646" i="1"/>
  <c r="C645" i="1"/>
  <c r="C644" i="1"/>
  <c r="C642" i="1"/>
  <c r="C641" i="1"/>
  <c r="C640" i="1"/>
  <c r="C563" i="1"/>
  <c r="C569" i="1"/>
  <c r="C566" i="1"/>
  <c r="C565" i="1"/>
  <c r="C564" i="1"/>
  <c r="E1415" i="1"/>
  <c r="F1415" i="1"/>
  <c r="G1415" i="1"/>
  <c r="H1415" i="1"/>
  <c r="I1415" i="1"/>
  <c r="J1415" i="1"/>
  <c r="K1415" i="1"/>
  <c r="L1415" i="1"/>
  <c r="M1415" i="1"/>
  <c r="D1416" i="1"/>
  <c r="E1416" i="1"/>
  <c r="F1416" i="1"/>
  <c r="G1416" i="1"/>
  <c r="H1416" i="1"/>
  <c r="I1416" i="1"/>
  <c r="J1416" i="1"/>
  <c r="K1416" i="1"/>
  <c r="L1416" i="1"/>
  <c r="M1416" i="1"/>
  <c r="D1417" i="1"/>
  <c r="E1417" i="1"/>
  <c r="F1417" i="1"/>
  <c r="G1417" i="1"/>
  <c r="H1417" i="1"/>
  <c r="I1417" i="1"/>
  <c r="J1417" i="1"/>
  <c r="K1417" i="1"/>
  <c r="L1417" i="1"/>
  <c r="M1417" i="1"/>
  <c r="D1418" i="1"/>
  <c r="E1418" i="1"/>
  <c r="F1418" i="1"/>
  <c r="G1418" i="1"/>
  <c r="H1418" i="1"/>
  <c r="I1418" i="1"/>
  <c r="J1418" i="1"/>
  <c r="K1418" i="1"/>
  <c r="L1418" i="1"/>
  <c r="M1418" i="1"/>
  <c r="D1419" i="1"/>
  <c r="E1419" i="1"/>
  <c r="F1419" i="1"/>
  <c r="G1419" i="1"/>
  <c r="H1419" i="1"/>
  <c r="I1419" i="1"/>
  <c r="J1419" i="1"/>
  <c r="K1419" i="1"/>
  <c r="L1419" i="1"/>
  <c r="M1419" i="1"/>
  <c r="D1420" i="1"/>
  <c r="E1420" i="1"/>
  <c r="F1420" i="1"/>
  <c r="G1420" i="1"/>
  <c r="H1420" i="1"/>
  <c r="I1420" i="1"/>
  <c r="J1420" i="1"/>
  <c r="K1420" i="1"/>
  <c r="L1420" i="1"/>
  <c r="M1420" i="1"/>
  <c r="D1421" i="1"/>
  <c r="E1421" i="1"/>
  <c r="F1421" i="1"/>
  <c r="G1421" i="1"/>
  <c r="H1421" i="1"/>
  <c r="I1421" i="1"/>
  <c r="J1421" i="1"/>
  <c r="K1421" i="1"/>
  <c r="L1421" i="1"/>
  <c r="M1421" i="1"/>
  <c r="D1375" i="1"/>
  <c r="E1375" i="1"/>
  <c r="F1375" i="1"/>
  <c r="G1375" i="1"/>
  <c r="H1375" i="1"/>
  <c r="I1375" i="1"/>
  <c r="J1375" i="1"/>
  <c r="K1375" i="1"/>
  <c r="L1375" i="1"/>
  <c r="M1375" i="1"/>
  <c r="D1376" i="1"/>
  <c r="E1376" i="1"/>
  <c r="F1376" i="1"/>
  <c r="G1376" i="1"/>
  <c r="H1376" i="1"/>
  <c r="I1376" i="1"/>
  <c r="J1376" i="1"/>
  <c r="K1376" i="1"/>
  <c r="L1376" i="1"/>
  <c r="M1376" i="1"/>
  <c r="D1377" i="1"/>
  <c r="E1377" i="1"/>
  <c r="F1377" i="1"/>
  <c r="G1377" i="1"/>
  <c r="H1377" i="1"/>
  <c r="I1377" i="1"/>
  <c r="J1377" i="1"/>
  <c r="K1377" i="1"/>
  <c r="L1377" i="1"/>
  <c r="M1377" i="1"/>
  <c r="D1378" i="1"/>
  <c r="E1378" i="1"/>
  <c r="F1378" i="1"/>
  <c r="G1378" i="1"/>
  <c r="H1378" i="1"/>
  <c r="I1378" i="1"/>
  <c r="J1378" i="1"/>
  <c r="K1378" i="1"/>
  <c r="L1378" i="1"/>
  <c r="M1378" i="1"/>
  <c r="D1379" i="1"/>
  <c r="E1379" i="1"/>
  <c r="F1379" i="1"/>
  <c r="G1379" i="1"/>
  <c r="H1379" i="1"/>
  <c r="I1379" i="1"/>
  <c r="J1379" i="1"/>
  <c r="K1379" i="1"/>
  <c r="L1379" i="1"/>
  <c r="M1379" i="1"/>
  <c r="D1380" i="1"/>
  <c r="E1380" i="1"/>
  <c r="F1380" i="1"/>
  <c r="G1380" i="1"/>
  <c r="H1380" i="1"/>
  <c r="I1380" i="1"/>
  <c r="J1380" i="1"/>
  <c r="K1380" i="1"/>
  <c r="L1380" i="1"/>
  <c r="M1380" i="1"/>
  <c r="D1381" i="1"/>
  <c r="E1381" i="1"/>
  <c r="F1381" i="1"/>
  <c r="G1381" i="1"/>
  <c r="H1381" i="1"/>
  <c r="I1381" i="1"/>
  <c r="J1381" i="1"/>
  <c r="K1381" i="1"/>
  <c r="L1381" i="1"/>
  <c r="M1381" i="1"/>
  <c r="C1379" i="1"/>
  <c r="C1380" i="1"/>
  <c r="C1418" i="1"/>
  <c r="M1374" i="1"/>
  <c r="D1252" i="1"/>
  <c r="E1252" i="1"/>
  <c r="F1252" i="1"/>
  <c r="G1252" i="1"/>
  <c r="H1252" i="1"/>
  <c r="I1252" i="1"/>
  <c r="J1252" i="1"/>
  <c r="K1252" i="1"/>
  <c r="L1252" i="1"/>
  <c r="M1252" i="1"/>
  <c r="D1253" i="1"/>
  <c r="E1253" i="1"/>
  <c r="F1253" i="1"/>
  <c r="G1253" i="1"/>
  <c r="H1253" i="1"/>
  <c r="I1253" i="1"/>
  <c r="J1253" i="1"/>
  <c r="K1253" i="1"/>
  <c r="L1253" i="1"/>
  <c r="M1253" i="1"/>
  <c r="D1254" i="1"/>
  <c r="E1254" i="1"/>
  <c r="F1254" i="1"/>
  <c r="G1254" i="1"/>
  <c r="H1254" i="1"/>
  <c r="I1254" i="1"/>
  <c r="J1254" i="1"/>
  <c r="K1254" i="1"/>
  <c r="L1254" i="1"/>
  <c r="M1254" i="1"/>
  <c r="D1255" i="1"/>
  <c r="E1255" i="1"/>
  <c r="F1255" i="1"/>
  <c r="G1255" i="1"/>
  <c r="H1255" i="1"/>
  <c r="I1255" i="1"/>
  <c r="J1255" i="1"/>
  <c r="K1255" i="1"/>
  <c r="L1255" i="1"/>
  <c r="M1255" i="1"/>
  <c r="D1256" i="1"/>
  <c r="E1256" i="1"/>
  <c r="F1256" i="1"/>
  <c r="G1256" i="1"/>
  <c r="H1256" i="1"/>
  <c r="I1256" i="1"/>
  <c r="J1256" i="1"/>
  <c r="K1256" i="1"/>
  <c r="L1256" i="1"/>
  <c r="M1256" i="1"/>
  <c r="D1257" i="1"/>
  <c r="E1257" i="1"/>
  <c r="F1257" i="1"/>
  <c r="G1257" i="1"/>
  <c r="H1257" i="1"/>
  <c r="I1257" i="1"/>
  <c r="J1257" i="1"/>
  <c r="K1257" i="1"/>
  <c r="L1257" i="1"/>
  <c r="M1257" i="1"/>
  <c r="D1258" i="1"/>
  <c r="E1258" i="1"/>
  <c r="F1258" i="1"/>
  <c r="G1258" i="1"/>
  <c r="H1258" i="1"/>
  <c r="I1258" i="1"/>
  <c r="J1258" i="1"/>
  <c r="K1258" i="1"/>
  <c r="L1258" i="1"/>
  <c r="M1258" i="1"/>
  <c r="D1212" i="1"/>
  <c r="E1212" i="1"/>
  <c r="F1212" i="1"/>
  <c r="G1212" i="1"/>
  <c r="H1212" i="1"/>
  <c r="I1212" i="1"/>
  <c r="J1212" i="1"/>
  <c r="K1212" i="1"/>
  <c r="L1212" i="1"/>
  <c r="M1212" i="1"/>
  <c r="D1213" i="1"/>
  <c r="E1213" i="1"/>
  <c r="F1213" i="1"/>
  <c r="G1213" i="1"/>
  <c r="H1213" i="1"/>
  <c r="I1213" i="1"/>
  <c r="J1213" i="1"/>
  <c r="K1213" i="1"/>
  <c r="L1213" i="1"/>
  <c r="M1213" i="1"/>
  <c r="D1214" i="1"/>
  <c r="E1214" i="1"/>
  <c r="F1214" i="1"/>
  <c r="G1214" i="1"/>
  <c r="H1214" i="1"/>
  <c r="I1214" i="1"/>
  <c r="J1214" i="1"/>
  <c r="K1214" i="1"/>
  <c r="L1214" i="1"/>
  <c r="M1214" i="1"/>
  <c r="D1215" i="1"/>
  <c r="E1215" i="1"/>
  <c r="F1215" i="1"/>
  <c r="G1215" i="1"/>
  <c r="H1215" i="1"/>
  <c r="I1215" i="1"/>
  <c r="J1215" i="1"/>
  <c r="K1215" i="1"/>
  <c r="L1215" i="1"/>
  <c r="M1215" i="1"/>
  <c r="D1216" i="1"/>
  <c r="E1216" i="1"/>
  <c r="F1216" i="1"/>
  <c r="G1216" i="1"/>
  <c r="H1216" i="1"/>
  <c r="I1216" i="1"/>
  <c r="J1216" i="1"/>
  <c r="K1216" i="1"/>
  <c r="L1216" i="1"/>
  <c r="M1216" i="1"/>
  <c r="D1217" i="1"/>
  <c r="E1217" i="1"/>
  <c r="F1217" i="1"/>
  <c r="G1217" i="1"/>
  <c r="H1217" i="1"/>
  <c r="I1217" i="1"/>
  <c r="J1217" i="1"/>
  <c r="K1217" i="1"/>
  <c r="L1217" i="1"/>
  <c r="M1217" i="1"/>
  <c r="D1218" i="1"/>
  <c r="E1218" i="1"/>
  <c r="F1218" i="1"/>
  <c r="G1218" i="1"/>
  <c r="H1218" i="1"/>
  <c r="I1218" i="1"/>
  <c r="J1218" i="1"/>
  <c r="K1218" i="1"/>
  <c r="L1218" i="1"/>
  <c r="M1218" i="1"/>
  <c r="C1216" i="1"/>
  <c r="C1217" i="1"/>
  <c r="M1211" i="1"/>
  <c r="D1089" i="1"/>
  <c r="E1089" i="1"/>
  <c r="F1089" i="1"/>
  <c r="G1089" i="1"/>
  <c r="H1089" i="1"/>
  <c r="I1089" i="1"/>
  <c r="J1089" i="1"/>
  <c r="K1089" i="1"/>
  <c r="L1089" i="1"/>
  <c r="M1089" i="1"/>
  <c r="D1090" i="1"/>
  <c r="E1090" i="1"/>
  <c r="F1090" i="1"/>
  <c r="G1090" i="1"/>
  <c r="H1090" i="1"/>
  <c r="I1090" i="1"/>
  <c r="J1090" i="1"/>
  <c r="K1090" i="1"/>
  <c r="L1090" i="1"/>
  <c r="M1090" i="1"/>
  <c r="D1091" i="1"/>
  <c r="E1091" i="1"/>
  <c r="F1091" i="1"/>
  <c r="G1091" i="1"/>
  <c r="H1091" i="1"/>
  <c r="I1091" i="1"/>
  <c r="J1091" i="1"/>
  <c r="K1091" i="1"/>
  <c r="L1091" i="1"/>
  <c r="M1091" i="1"/>
  <c r="D1092" i="1"/>
  <c r="E1092" i="1"/>
  <c r="F1092" i="1"/>
  <c r="G1092" i="1"/>
  <c r="H1092" i="1"/>
  <c r="I1092" i="1"/>
  <c r="J1092" i="1"/>
  <c r="K1092" i="1"/>
  <c r="L1092" i="1"/>
  <c r="M1092" i="1"/>
  <c r="D1093" i="1"/>
  <c r="E1093" i="1"/>
  <c r="F1093" i="1"/>
  <c r="G1093" i="1"/>
  <c r="H1093" i="1"/>
  <c r="I1093" i="1"/>
  <c r="J1093" i="1"/>
  <c r="K1093" i="1"/>
  <c r="L1093" i="1"/>
  <c r="M1093" i="1"/>
  <c r="D1094" i="1"/>
  <c r="E1094" i="1"/>
  <c r="F1094" i="1"/>
  <c r="G1094" i="1"/>
  <c r="H1094" i="1"/>
  <c r="I1094" i="1"/>
  <c r="J1094" i="1"/>
  <c r="K1094" i="1"/>
  <c r="L1094" i="1"/>
  <c r="M1094" i="1"/>
  <c r="D1095" i="1"/>
  <c r="E1095" i="1"/>
  <c r="F1095" i="1"/>
  <c r="G1095" i="1"/>
  <c r="H1095" i="1"/>
  <c r="I1095" i="1"/>
  <c r="J1095" i="1"/>
  <c r="K1095" i="1"/>
  <c r="L1095" i="1"/>
  <c r="M1095" i="1"/>
  <c r="D1049" i="1"/>
  <c r="E1049" i="1"/>
  <c r="F1049" i="1"/>
  <c r="G1049" i="1"/>
  <c r="H1049" i="1"/>
  <c r="I1049" i="1"/>
  <c r="J1049" i="1"/>
  <c r="K1049" i="1"/>
  <c r="L1049" i="1"/>
  <c r="M1049" i="1"/>
  <c r="D1050" i="1"/>
  <c r="E1050" i="1"/>
  <c r="F1050" i="1"/>
  <c r="G1050" i="1"/>
  <c r="H1050" i="1"/>
  <c r="I1050" i="1"/>
  <c r="J1050" i="1"/>
  <c r="K1050" i="1"/>
  <c r="L1050" i="1"/>
  <c r="M1050" i="1"/>
  <c r="D1051" i="1"/>
  <c r="E1051" i="1"/>
  <c r="F1051" i="1"/>
  <c r="G1051" i="1"/>
  <c r="H1051" i="1"/>
  <c r="I1051" i="1"/>
  <c r="J1051" i="1"/>
  <c r="K1051" i="1"/>
  <c r="L1051" i="1"/>
  <c r="M1051" i="1"/>
  <c r="D1052" i="1"/>
  <c r="E1052" i="1"/>
  <c r="F1052" i="1"/>
  <c r="G1052" i="1"/>
  <c r="H1052" i="1"/>
  <c r="I1052" i="1"/>
  <c r="J1052" i="1"/>
  <c r="K1052" i="1"/>
  <c r="L1052" i="1"/>
  <c r="M1052" i="1"/>
  <c r="D1053" i="1"/>
  <c r="E1053" i="1"/>
  <c r="F1053" i="1"/>
  <c r="G1053" i="1"/>
  <c r="H1053" i="1"/>
  <c r="I1053" i="1"/>
  <c r="J1053" i="1"/>
  <c r="K1053" i="1"/>
  <c r="L1053" i="1"/>
  <c r="M1053" i="1"/>
  <c r="D1054" i="1"/>
  <c r="E1054" i="1"/>
  <c r="F1054" i="1"/>
  <c r="G1054" i="1"/>
  <c r="H1054" i="1"/>
  <c r="I1054" i="1"/>
  <c r="J1054" i="1"/>
  <c r="K1054" i="1"/>
  <c r="L1054" i="1"/>
  <c r="M1054" i="1"/>
  <c r="D1055" i="1"/>
  <c r="E1055" i="1"/>
  <c r="F1055" i="1"/>
  <c r="G1055" i="1"/>
  <c r="H1055" i="1"/>
  <c r="I1055" i="1"/>
  <c r="J1055" i="1"/>
  <c r="K1055" i="1"/>
  <c r="L1055" i="1"/>
  <c r="M1055" i="1"/>
  <c r="C1053" i="1"/>
  <c r="C1054" i="1"/>
  <c r="D926" i="1"/>
  <c r="E926" i="1"/>
  <c r="F926" i="1"/>
  <c r="G926" i="1"/>
  <c r="H926" i="1"/>
  <c r="I926" i="1"/>
  <c r="J926" i="1"/>
  <c r="K926" i="1"/>
  <c r="L926" i="1"/>
  <c r="M926" i="1"/>
  <c r="D927" i="1"/>
  <c r="E927" i="1"/>
  <c r="F927" i="1"/>
  <c r="G927" i="1"/>
  <c r="H927" i="1"/>
  <c r="I927" i="1"/>
  <c r="J927" i="1"/>
  <c r="K927" i="1"/>
  <c r="L927" i="1"/>
  <c r="M927" i="1"/>
  <c r="D928" i="1"/>
  <c r="E928" i="1"/>
  <c r="F928" i="1"/>
  <c r="G928" i="1"/>
  <c r="H928" i="1"/>
  <c r="I928" i="1"/>
  <c r="J928" i="1"/>
  <c r="K928" i="1"/>
  <c r="L928" i="1"/>
  <c r="M928" i="1"/>
  <c r="D929" i="1"/>
  <c r="E929" i="1"/>
  <c r="F929" i="1"/>
  <c r="G929" i="1"/>
  <c r="H929" i="1"/>
  <c r="I929" i="1"/>
  <c r="J929" i="1"/>
  <c r="K929" i="1"/>
  <c r="L929" i="1"/>
  <c r="M929" i="1"/>
  <c r="D930" i="1"/>
  <c r="E930" i="1"/>
  <c r="F930" i="1"/>
  <c r="G930" i="1"/>
  <c r="H930" i="1"/>
  <c r="I930" i="1"/>
  <c r="J930" i="1"/>
  <c r="K930" i="1"/>
  <c r="L930" i="1"/>
  <c r="M930" i="1"/>
  <c r="D931" i="1"/>
  <c r="E931" i="1"/>
  <c r="F931" i="1"/>
  <c r="G931" i="1"/>
  <c r="H931" i="1"/>
  <c r="I931" i="1"/>
  <c r="J931" i="1"/>
  <c r="K931" i="1"/>
  <c r="L931" i="1"/>
  <c r="M931" i="1"/>
  <c r="D932" i="1"/>
  <c r="E932" i="1"/>
  <c r="F932" i="1"/>
  <c r="G932" i="1"/>
  <c r="H932" i="1"/>
  <c r="I932" i="1"/>
  <c r="J932" i="1"/>
  <c r="K932" i="1"/>
  <c r="L932" i="1"/>
  <c r="M932" i="1"/>
  <c r="M1048" i="1"/>
  <c r="D886" i="1"/>
  <c r="E886" i="1"/>
  <c r="F886" i="1"/>
  <c r="G886" i="1"/>
  <c r="H886" i="1"/>
  <c r="I886" i="1"/>
  <c r="J886" i="1"/>
  <c r="K886" i="1"/>
  <c r="L886" i="1"/>
  <c r="M886" i="1"/>
  <c r="D887" i="1"/>
  <c r="E887" i="1"/>
  <c r="F887" i="1"/>
  <c r="G887" i="1"/>
  <c r="H887" i="1"/>
  <c r="I887" i="1"/>
  <c r="J887" i="1"/>
  <c r="K887" i="1"/>
  <c r="L887" i="1"/>
  <c r="M887" i="1"/>
  <c r="D888" i="1"/>
  <c r="E888" i="1"/>
  <c r="F888" i="1"/>
  <c r="G888" i="1"/>
  <c r="H888" i="1"/>
  <c r="I888" i="1"/>
  <c r="J888" i="1"/>
  <c r="K888" i="1"/>
  <c r="L888" i="1"/>
  <c r="M888" i="1"/>
  <c r="D889" i="1"/>
  <c r="E889" i="1"/>
  <c r="F889" i="1"/>
  <c r="G889" i="1"/>
  <c r="H889" i="1"/>
  <c r="I889" i="1"/>
  <c r="J889" i="1"/>
  <c r="K889" i="1"/>
  <c r="L889" i="1"/>
  <c r="M889" i="1"/>
  <c r="D890" i="1"/>
  <c r="E890" i="1"/>
  <c r="F890" i="1"/>
  <c r="G890" i="1"/>
  <c r="H890" i="1"/>
  <c r="I890" i="1"/>
  <c r="J890" i="1"/>
  <c r="K890" i="1"/>
  <c r="L890" i="1"/>
  <c r="M890" i="1"/>
  <c r="D891" i="1"/>
  <c r="E891" i="1"/>
  <c r="F891" i="1"/>
  <c r="G891" i="1"/>
  <c r="H891" i="1"/>
  <c r="I891" i="1"/>
  <c r="J891" i="1"/>
  <c r="K891" i="1"/>
  <c r="L891" i="1"/>
  <c r="M891" i="1"/>
  <c r="D892" i="1"/>
  <c r="E892" i="1"/>
  <c r="F892" i="1"/>
  <c r="G892" i="1"/>
  <c r="H892" i="1"/>
  <c r="I892" i="1"/>
  <c r="J892" i="1"/>
  <c r="K892" i="1"/>
  <c r="L892" i="1"/>
  <c r="M892" i="1"/>
  <c r="M885" i="1"/>
  <c r="D766" i="1"/>
  <c r="E766" i="1"/>
  <c r="F766" i="1"/>
  <c r="G766" i="1"/>
  <c r="H766" i="1"/>
  <c r="I766" i="1"/>
  <c r="J766" i="1"/>
  <c r="K766" i="1"/>
  <c r="L766" i="1"/>
  <c r="M766" i="1"/>
  <c r="D767" i="1"/>
  <c r="E767" i="1"/>
  <c r="F767" i="1"/>
  <c r="G767" i="1"/>
  <c r="H767" i="1"/>
  <c r="I767" i="1"/>
  <c r="J767" i="1"/>
  <c r="K767" i="1"/>
  <c r="L767" i="1"/>
  <c r="M767" i="1"/>
  <c r="D768" i="1"/>
  <c r="E768" i="1"/>
  <c r="F768" i="1"/>
  <c r="G768" i="1"/>
  <c r="H768" i="1"/>
  <c r="I768" i="1"/>
  <c r="J768" i="1"/>
  <c r="K768" i="1"/>
  <c r="L768" i="1"/>
  <c r="M768" i="1"/>
  <c r="D769" i="1"/>
  <c r="E769" i="1"/>
  <c r="F769" i="1"/>
  <c r="G769" i="1"/>
  <c r="H769" i="1"/>
  <c r="I769" i="1"/>
  <c r="J769" i="1"/>
  <c r="K769" i="1"/>
  <c r="L769" i="1"/>
  <c r="M769" i="1"/>
  <c r="E723" i="1"/>
  <c r="F723" i="1"/>
  <c r="G723" i="1"/>
  <c r="H723" i="1"/>
  <c r="I723" i="1"/>
  <c r="J723" i="1"/>
  <c r="K723" i="1"/>
  <c r="L723" i="1"/>
  <c r="M723" i="1"/>
  <c r="E724" i="1"/>
  <c r="F724" i="1"/>
  <c r="G724" i="1"/>
  <c r="H724" i="1"/>
  <c r="I724" i="1"/>
  <c r="J724" i="1"/>
  <c r="K724" i="1"/>
  <c r="L724" i="1"/>
  <c r="M724" i="1"/>
  <c r="D726" i="1"/>
  <c r="E726" i="1"/>
  <c r="F726" i="1"/>
  <c r="G726" i="1"/>
  <c r="H726" i="1"/>
  <c r="I726" i="1"/>
  <c r="J726" i="1"/>
  <c r="K726" i="1"/>
  <c r="L726" i="1"/>
  <c r="M726" i="1"/>
  <c r="D727" i="1"/>
  <c r="E727" i="1"/>
  <c r="F727" i="1"/>
  <c r="G727" i="1"/>
  <c r="H727" i="1"/>
  <c r="I727" i="1"/>
  <c r="J727" i="1"/>
  <c r="K727" i="1"/>
  <c r="L727" i="1"/>
  <c r="M727" i="1"/>
  <c r="D728" i="1"/>
  <c r="E728" i="1"/>
  <c r="F728" i="1"/>
  <c r="G728" i="1"/>
  <c r="H728" i="1"/>
  <c r="I728" i="1"/>
  <c r="J728" i="1"/>
  <c r="K728" i="1"/>
  <c r="L728" i="1"/>
  <c r="M728" i="1"/>
  <c r="D729" i="1"/>
  <c r="E729" i="1"/>
  <c r="F729" i="1"/>
  <c r="G729" i="1"/>
  <c r="H729" i="1"/>
  <c r="I729" i="1"/>
  <c r="J729" i="1"/>
  <c r="K729" i="1"/>
  <c r="L729" i="1"/>
  <c r="M729" i="1"/>
  <c r="C727" i="1"/>
  <c r="C728" i="1"/>
  <c r="C766" i="1"/>
  <c r="M722" i="1"/>
  <c r="B720" i="1"/>
  <c r="C181" i="1"/>
  <c r="C243" i="1"/>
  <c r="D601" i="1"/>
  <c r="E601" i="1"/>
  <c r="F601" i="1"/>
  <c r="G601" i="1"/>
  <c r="H601" i="1"/>
  <c r="I601" i="1"/>
  <c r="J601" i="1"/>
  <c r="K601" i="1"/>
  <c r="L601" i="1"/>
  <c r="M601" i="1"/>
  <c r="D602" i="1"/>
  <c r="E602" i="1"/>
  <c r="F602" i="1"/>
  <c r="G602" i="1"/>
  <c r="H602" i="1"/>
  <c r="I602" i="1"/>
  <c r="J602" i="1"/>
  <c r="K602" i="1"/>
  <c r="L602" i="1"/>
  <c r="M602" i="1"/>
  <c r="D603" i="1"/>
  <c r="E603" i="1"/>
  <c r="F603" i="1"/>
  <c r="G603" i="1"/>
  <c r="H603" i="1"/>
  <c r="I603" i="1"/>
  <c r="J603" i="1"/>
  <c r="K603" i="1"/>
  <c r="L603" i="1"/>
  <c r="M603" i="1"/>
  <c r="D604" i="1"/>
  <c r="E604" i="1"/>
  <c r="F604" i="1"/>
  <c r="G604" i="1"/>
  <c r="H604" i="1"/>
  <c r="I604" i="1"/>
  <c r="J604" i="1"/>
  <c r="K604" i="1"/>
  <c r="L604" i="1"/>
  <c r="M604" i="1"/>
  <c r="D605" i="1"/>
  <c r="E605" i="1"/>
  <c r="F605" i="1"/>
  <c r="G605" i="1"/>
  <c r="H605" i="1"/>
  <c r="I605" i="1"/>
  <c r="J605" i="1"/>
  <c r="K605" i="1"/>
  <c r="L605" i="1"/>
  <c r="M605" i="1"/>
  <c r="D606" i="1"/>
  <c r="E606" i="1"/>
  <c r="F606" i="1"/>
  <c r="G606" i="1"/>
  <c r="H606" i="1"/>
  <c r="I606" i="1"/>
  <c r="J606" i="1"/>
  <c r="K606" i="1"/>
  <c r="L606" i="1"/>
  <c r="M606" i="1"/>
  <c r="D607" i="1"/>
  <c r="E607" i="1"/>
  <c r="F607" i="1"/>
  <c r="G607" i="1"/>
  <c r="H607" i="1"/>
  <c r="I607" i="1"/>
  <c r="J607" i="1"/>
  <c r="K607" i="1"/>
  <c r="L607" i="1"/>
  <c r="M607" i="1"/>
  <c r="D563" i="1"/>
  <c r="E563" i="1"/>
  <c r="F563" i="1"/>
  <c r="G563" i="1"/>
  <c r="H563" i="1"/>
  <c r="I563" i="1"/>
  <c r="J563" i="1"/>
  <c r="K563" i="1"/>
  <c r="L563" i="1"/>
  <c r="M563" i="1"/>
  <c r="D564" i="1"/>
  <c r="E564" i="1"/>
  <c r="F564" i="1"/>
  <c r="G564" i="1"/>
  <c r="H564" i="1"/>
  <c r="I564" i="1"/>
  <c r="J564" i="1"/>
  <c r="K564" i="1"/>
  <c r="L564" i="1"/>
  <c r="M564" i="1"/>
  <c r="D565" i="1"/>
  <c r="E565" i="1"/>
  <c r="F565" i="1"/>
  <c r="G565" i="1"/>
  <c r="H565" i="1"/>
  <c r="I565" i="1"/>
  <c r="J565" i="1"/>
  <c r="K565" i="1"/>
  <c r="L565" i="1"/>
  <c r="M565" i="1"/>
  <c r="D566" i="1"/>
  <c r="E566" i="1"/>
  <c r="F566" i="1"/>
  <c r="G566" i="1"/>
  <c r="H566" i="1"/>
  <c r="I566" i="1"/>
  <c r="J566" i="1"/>
  <c r="K566" i="1"/>
  <c r="L566" i="1"/>
  <c r="M566" i="1"/>
  <c r="D567" i="1"/>
  <c r="E567" i="1"/>
  <c r="F567" i="1"/>
  <c r="G567" i="1"/>
  <c r="H567" i="1"/>
  <c r="I567" i="1"/>
  <c r="J567" i="1"/>
  <c r="K567" i="1"/>
  <c r="L567" i="1"/>
  <c r="M567" i="1"/>
  <c r="D568" i="1"/>
  <c r="E568" i="1"/>
  <c r="F568" i="1"/>
  <c r="G568" i="1"/>
  <c r="H568" i="1"/>
  <c r="I568" i="1"/>
  <c r="J568" i="1"/>
  <c r="K568" i="1"/>
  <c r="L568" i="1"/>
  <c r="M568" i="1"/>
  <c r="D569" i="1"/>
  <c r="E569" i="1"/>
  <c r="F569" i="1"/>
  <c r="G569" i="1"/>
  <c r="H569" i="1"/>
  <c r="I569" i="1"/>
  <c r="J569" i="1"/>
  <c r="K569" i="1"/>
  <c r="L569" i="1"/>
  <c r="M569" i="1"/>
  <c r="C567" i="1"/>
  <c r="C568" i="1"/>
  <c r="C604" i="1"/>
  <c r="M562" i="1"/>
  <c r="C730" i="1" l="1"/>
  <c r="C570" i="1"/>
  <c r="F570" i="1"/>
  <c r="K570" i="1"/>
  <c r="I570" i="1"/>
  <c r="H570" i="1"/>
  <c r="J570" i="1"/>
  <c r="D570" i="1"/>
  <c r="M570" i="1"/>
  <c r="L570" i="1"/>
  <c r="E570" i="1"/>
  <c r="G570" i="1"/>
  <c r="D1455" i="1"/>
  <c r="E1455" i="1"/>
  <c r="F1455" i="1"/>
  <c r="G1455" i="1"/>
  <c r="H1455" i="1"/>
  <c r="I1455" i="1"/>
  <c r="J1455" i="1"/>
  <c r="K1455" i="1"/>
  <c r="L1455" i="1"/>
  <c r="M1455" i="1"/>
  <c r="D1456" i="1"/>
  <c r="E1456" i="1"/>
  <c r="F1456" i="1"/>
  <c r="G1456" i="1"/>
  <c r="H1456" i="1"/>
  <c r="I1456" i="1"/>
  <c r="J1456" i="1"/>
  <c r="K1456" i="1"/>
  <c r="L1456" i="1"/>
  <c r="M1456" i="1"/>
  <c r="D1457" i="1"/>
  <c r="E1457" i="1"/>
  <c r="F1457" i="1"/>
  <c r="G1457" i="1"/>
  <c r="H1457" i="1"/>
  <c r="I1457" i="1"/>
  <c r="J1457" i="1"/>
  <c r="K1457" i="1"/>
  <c r="L1457" i="1"/>
  <c r="M1457" i="1"/>
  <c r="D1458" i="1"/>
  <c r="E1458" i="1"/>
  <c r="F1458" i="1"/>
  <c r="G1458" i="1"/>
  <c r="H1458" i="1"/>
  <c r="I1458" i="1"/>
  <c r="J1458" i="1"/>
  <c r="K1458" i="1"/>
  <c r="L1458" i="1"/>
  <c r="M1458" i="1"/>
  <c r="D1459" i="1"/>
  <c r="E1459" i="1"/>
  <c r="F1459" i="1"/>
  <c r="G1459" i="1"/>
  <c r="H1459" i="1"/>
  <c r="I1459" i="1"/>
  <c r="J1459" i="1"/>
  <c r="K1459" i="1"/>
  <c r="L1459" i="1"/>
  <c r="M1459" i="1"/>
  <c r="D1460" i="1"/>
  <c r="E1460" i="1"/>
  <c r="F1460" i="1"/>
  <c r="G1460" i="1"/>
  <c r="H1460" i="1"/>
  <c r="I1460" i="1"/>
  <c r="J1460" i="1"/>
  <c r="K1460" i="1"/>
  <c r="L1460" i="1"/>
  <c r="M1460" i="1"/>
  <c r="D1461" i="1"/>
  <c r="E1461" i="1"/>
  <c r="F1461" i="1"/>
  <c r="G1461" i="1"/>
  <c r="H1461" i="1"/>
  <c r="I1461" i="1"/>
  <c r="J1461" i="1"/>
  <c r="K1461" i="1"/>
  <c r="L1461" i="1"/>
  <c r="M1461" i="1"/>
  <c r="D1292" i="1"/>
  <c r="E1292" i="1"/>
  <c r="F1292" i="1"/>
  <c r="G1292" i="1"/>
  <c r="H1292" i="1"/>
  <c r="I1292" i="1"/>
  <c r="J1292" i="1"/>
  <c r="K1292" i="1"/>
  <c r="L1292" i="1"/>
  <c r="M1292" i="1"/>
  <c r="D1293" i="1"/>
  <c r="E1293" i="1"/>
  <c r="F1293" i="1"/>
  <c r="G1293" i="1"/>
  <c r="H1293" i="1"/>
  <c r="I1293" i="1"/>
  <c r="J1293" i="1"/>
  <c r="K1293" i="1"/>
  <c r="L1293" i="1"/>
  <c r="M1293" i="1"/>
  <c r="D1294" i="1"/>
  <c r="E1294" i="1"/>
  <c r="F1294" i="1"/>
  <c r="G1294" i="1"/>
  <c r="H1294" i="1"/>
  <c r="I1294" i="1"/>
  <c r="J1294" i="1"/>
  <c r="K1294" i="1"/>
  <c r="L1294" i="1"/>
  <c r="M1294" i="1"/>
  <c r="D1295" i="1"/>
  <c r="E1295" i="1"/>
  <c r="F1295" i="1"/>
  <c r="G1295" i="1"/>
  <c r="H1295" i="1"/>
  <c r="I1295" i="1"/>
  <c r="J1295" i="1"/>
  <c r="K1295" i="1"/>
  <c r="L1295" i="1"/>
  <c r="M1295" i="1"/>
  <c r="D1296" i="1"/>
  <c r="E1296" i="1"/>
  <c r="F1296" i="1"/>
  <c r="G1296" i="1"/>
  <c r="H1296" i="1"/>
  <c r="I1296" i="1"/>
  <c r="J1296" i="1"/>
  <c r="K1296" i="1"/>
  <c r="L1296" i="1"/>
  <c r="M1296" i="1"/>
  <c r="D1297" i="1"/>
  <c r="E1297" i="1"/>
  <c r="F1297" i="1"/>
  <c r="G1297" i="1"/>
  <c r="H1297" i="1"/>
  <c r="I1297" i="1"/>
  <c r="J1297" i="1"/>
  <c r="K1297" i="1"/>
  <c r="L1297" i="1"/>
  <c r="M1297" i="1"/>
  <c r="D1298" i="1"/>
  <c r="E1298" i="1"/>
  <c r="F1298" i="1"/>
  <c r="G1298" i="1"/>
  <c r="H1298" i="1"/>
  <c r="I1298" i="1"/>
  <c r="J1298" i="1"/>
  <c r="K1298" i="1"/>
  <c r="L1298" i="1"/>
  <c r="M1298" i="1"/>
  <c r="D1129" i="1"/>
  <c r="E1129" i="1"/>
  <c r="F1129" i="1"/>
  <c r="G1129" i="1"/>
  <c r="H1129" i="1"/>
  <c r="I1129" i="1"/>
  <c r="J1129" i="1"/>
  <c r="K1129" i="1"/>
  <c r="L1129" i="1"/>
  <c r="M1129" i="1"/>
  <c r="D1130" i="1"/>
  <c r="E1130" i="1"/>
  <c r="F1130" i="1"/>
  <c r="G1130" i="1"/>
  <c r="H1130" i="1"/>
  <c r="I1130" i="1"/>
  <c r="J1130" i="1"/>
  <c r="K1130" i="1"/>
  <c r="L1130" i="1"/>
  <c r="M1130" i="1"/>
  <c r="D1131" i="1"/>
  <c r="E1131" i="1"/>
  <c r="F1131" i="1"/>
  <c r="G1131" i="1"/>
  <c r="H1131" i="1"/>
  <c r="I1131" i="1"/>
  <c r="J1131" i="1"/>
  <c r="K1131" i="1"/>
  <c r="L1131" i="1"/>
  <c r="M1131" i="1"/>
  <c r="D1132" i="1"/>
  <c r="E1132" i="1"/>
  <c r="F1132" i="1"/>
  <c r="G1132" i="1"/>
  <c r="H1132" i="1"/>
  <c r="I1132" i="1"/>
  <c r="J1132" i="1"/>
  <c r="K1132" i="1"/>
  <c r="L1132" i="1"/>
  <c r="M1132" i="1"/>
  <c r="D1133" i="1"/>
  <c r="E1133" i="1"/>
  <c r="F1133" i="1"/>
  <c r="G1133" i="1"/>
  <c r="H1133" i="1"/>
  <c r="I1133" i="1"/>
  <c r="J1133" i="1"/>
  <c r="K1133" i="1"/>
  <c r="L1133" i="1"/>
  <c r="M1133" i="1"/>
  <c r="D1134" i="1"/>
  <c r="E1134" i="1"/>
  <c r="F1134" i="1"/>
  <c r="G1134" i="1"/>
  <c r="H1134" i="1"/>
  <c r="I1134" i="1"/>
  <c r="J1134" i="1"/>
  <c r="K1134" i="1"/>
  <c r="L1134" i="1"/>
  <c r="M1134" i="1"/>
  <c r="D1135" i="1"/>
  <c r="E1135" i="1"/>
  <c r="F1135" i="1"/>
  <c r="G1135" i="1"/>
  <c r="H1135" i="1"/>
  <c r="I1135" i="1"/>
  <c r="J1135" i="1"/>
  <c r="K1135" i="1"/>
  <c r="L1135" i="1"/>
  <c r="M1135" i="1"/>
  <c r="D966" i="1"/>
  <c r="E966" i="1"/>
  <c r="F966" i="1"/>
  <c r="G966" i="1"/>
  <c r="H966" i="1"/>
  <c r="I966" i="1"/>
  <c r="J966" i="1"/>
  <c r="K966" i="1"/>
  <c r="L966" i="1"/>
  <c r="M966" i="1"/>
  <c r="D967" i="1"/>
  <c r="E967" i="1"/>
  <c r="F967" i="1"/>
  <c r="G967" i="1"/>
  <c r="H967" i="1"/>
  <c r="I967" i="1"/>
  <c r="J967" i="1"/>
  <c r="K967" i="1"/>
  <c r="L967" i="1"/>
  <c r="M967" i="1"/>
  <c r="D968" i="1"/>
  <c r="E968" i="1"/>
  <c r="F968" i="1"/>
  <c r="G968" i="1"/>
  <c r="H968" i="1"/>
  <c r="I968" i="1"/>
  <c r="J968" i="1"/>
  <c r="K968" i="1"/>
  <c r="L968" i="1"/>
  <c r="M968" i="1"/>
  <c r="D969" i="1"/>
  <c r="E969" i="1"/>
  <c r="F969" i="1"/>
  <c r="G969" i="1"/>
  <c r="H969" i="1"/>
  <c r="I969" i="1"/>
  <c r="J969" i="1"/>
  <c r="K969" i="1"/>
  <c r="L969" i="1"/>
  <c r="M969" i="1"/>
  <c r="D970" i="1"/>
  <c r="E970" i="1"/>
  <c r="F970" i="1"/>
  <c r="G970" i="1"/>
  <c r="H970" i="1"/>
  <c r="I970" i="1"/>
  <c r="J970" i="1"/>
  <c r="K970" i="1"/>
  <c r="L970" i="1"/>
  <c r="M970" i="1"/>
  <c r="D971" i="1"/>
  <c r="E971" i="1"/>
  <c r="F971" i="1"/>
  <c r="G971" i="1"/>
  <c r="H971" i="1"/>
  <c r="I971" i="1"/>
  <c r="J971" i="1"/>
  <c r="K971" i="1"/>
  <c r="L971" i="1"/>
  <c r="M971" i="1"/>
  <c r="D972" i="1"/>
  <c r="E972" i="1"/>
  <c r="F972" i="1"/>
  <c r="G972" i="1"/>
  <c r="H972" i="1"/>
  <c r="I972" i="1"/>
  <c r="J972" i="1"/>
  <c r="K972" i="1"/>
  <c r="L972" i="1"/>
  <c r="M972" i="1"/>
  <c r="D803" i="1"/>
  <c r="E803" i="1"/>
  <c r="F803" i="1"/>
  <c r="G803" i="1"/>
  <c r="H803" i="1"/>
  <c r="I803" i="1"/>
  <c r="J803" i="1"/>
  <c r="K803" i="1"/>
  <c r="L803" i="1"/>
  <c r="M803" i="1"/>
  <c r="D804" i="1"/>
  <c r="E804" i="1"/>
  <c r="F804" i="1"/>
  <c r="G804" i="1"/>
  <c r="H804" i="1"/>
  <c r="I804" i="1"/>
  <c r="J804" i="1"/>
  <c r="K804" i="1"/>
  <c r="L804" i="1"/>
  <c r="M804" i="1"/>
  <c r="D805" i="1"/>
  <c r="E805" i="1"/>
  <c r="F805" i="1"/>
  <c r="G805" i="1"/>
  <c r="H805" i="1"/>
  <c r="I805" i="1"/>
  <c r="J805" i="1"/>
  <c r="K805" i="1"/>
  <c r="L805" i="1"/>
  <c r="M805" i="1"/>
  <c r="D806" i="1"/>
  <c r="E806" i="1"/>
  <c r="F806" i="1"/>
  <c r="G806" i="1"/>
  <c r="H806" i="1"/>
  <c r="I806" i="1"/>
  <c r="J806" i="1"/>
  <c r="K806" i="1"/>
  <c r="L806" i="1"/>
  <c r="M806" i="1"/>
  <c r="D807" i="1"/>
  <c r="E807" i="1"/>
  <c r="F807" i="1"/>
  <c r="G807" i="1"/>
  <c r="H807" i="1"/>
  <c r="I807" i="1"/>
  <c r="J807" i="1"/>
  <c r="K807" i="1"/>
  <c r="L807" i="1"/>
  <c r="M807" i="1"/>
  <c r="D808" i="1"/>
  <c r="E808" i="1"/>
  <c r="F808" i="1"/>
  <c r="G808" i="1"/>
  <c r="H808" i="1"/>
  <c r="I808" i="1"/>
  <c r="J808" i="1"/>
  <c r="K808" i="1"/>
  <c r="L808" i="1"/>
  <c r="M808" i="1"/>
  <c r="D809" i="1"/>
  <c r="E809" i="1"/>
  <c r="F809" i="1"/>
  <c r="G809" i="1"/>
  <c r="H809" i="1"/>
  <c r="I809" i="1"/>
  <c r="J809" i="1"/>
  <c r="K809" i="1"/>
  <c r="L809" i="1"/>
  <c r="M809" i="1"/>
  <c r="D640" i="1"/>
  <c r="E640" i="1"/>
  <c r="F640" i="1"/>
  <c r="G640" i="1"/>
  <c r="H640" i="1"/>
  <c r="I640" i="1"/>
  <c r="J640" i="1"/>
  <c r="K640" i="1"/>
  <c r="L640" i="1"/>
  <c r="M640" i="1"/>
  <c r="D641" i="1"/>
  <c r="E641" i="1"/>
  <c r="F641" i="1"/>
  <c r="G641" i="1"/>
  <c r="H641" i="1"/>
  <c r="I641" i="1"/>
  <c r="J641" i="1"/>
  <c r="K641" i="1"/>
  <c r="L641" i="1"/>
  <c r="M641" i="1"/>
  <c r="D642" i="1"/>
  <c r="E642" i="1"/>
  <c r="F642" i="1"/>
  <c r="G642" i="1"/>
  <c r="H642" i="1"/>
  <c r="I642" i="1"/>
  <c r="J642" i="1"/>
  <c r="K642" i="1"/>
  <c r="L642" i="1"/>
  <c r="M642" i="1"/>
  <c r="D643" i="1"/>
  <c r="E643" i="1"/>
  <c r="F643" i="1"/>
  <c r="G643" i="1"/>
  <c r="H643" i="1"/>
  <c r="I643" i="1"/>
  <c r="J643" i="1"/>
  <c r="K643" i="1"/>
  <c r="L643" i="1"/>
  <c r="M643" i="1"/>
  <c r="D644" i="1"/>
  <c r="E644" i="1"/>
  <c r="F644" i="1"/>
  <c r="G644" i="1"/>
  <c r="H644" i="1"/>
  <c r="I644" i="1"/>
  <c r="J644" i="1"/>
  <c r="K644" i="1"/>
  <c r="L644" i="1"/>
  <c r="M644" i="1"/>
  <c r="D645" i="1"/>
  <c r="E645" i="1"/>
  <c r="F645" i="1"/>
  <c r="G645" i="1"/>
  <c r="H645" i="1"/>
  <c r="I645" i="1"/>
  <c r="J645" i="1"/>
  <c r="K645" i="1"/>
  <c r="L645" i="1"/>
  <c r="M645" i="1"/>
  <c r="D646" i="1"/>
  <c r="E646" i="1"/>
  <c r="F646" i="1"/>
  <c r="G646" i="1"/>
  <c r="H646" i="1"/>
  <c r="I646" i="1"/>
  <c r="J646" i="1"/>
  <c r="K646" i="1"/>
  <c r="L646" i="1"/>
  <c r="M646" i="1"/>
  <c r="C1460" i="1"/>
  <c r="C1459" i="1"/>
  <c r="C1458" i="1"/>
  <c r="C1457" i="1"/>
  <c r="C1297" i="1"/>
  <c r="C1296" i="1"/>
  <c r="C1134" i="1"/>
  <c r="C1133" i="1"/>
  <c r="C1132" i="1"/>
  <c r="C970" i="1"/>
  <c r="C969" i="1"/>
  <c r="C968" i="1"/>
  <c r="C967" i="1"/>
  <c r="C972" i="1"/>
  <c r="C971" i="1"/>
  <c r="C809" i="1"/>
  <c r="C808" i="1"/>
  <c r="C643" i="1"/>
  <c r="C1420" i="1"/>
  <c r="C1419" i="1"/>
  <c r="C1422" i="1" s="1"/>
  <c r="B1327" i="1"/>
  <c r="M1454" i="1"/>
  <c r="M1414" i="1"/>
  <c r="C1256" i="1"/>
  <c r="C1257" i="1"/>
  <c r="B1164" i="1"/>
  <c r="B1247" i="1" s="1"/>
  <c r="M1291" i="1"/>
  <c r="M1251" i="1"/>
  <c r="C1092" i="1"/>
  <c r="C1094" i="1"/>
  <c r="C1093" i="1"/>
  <c r="C1090" i="1"/>
  <c r="B1001" i="1"/>
  <c r="B1123" i="1" s="1"/>
  <c r="M1128" i="1"/>
  <c r="M1088" i="1"/>
  <c r="B838" i="1"/>
  <c r="B839" i="1" s="1"/>
  <c r="B883" i="1" s="1"/>
  <c r="B366" i="1"/>
  <c r="B1591" i="1" s="1"/>
  <c r="E491" i="1"/>
  <c r="D491" i="1"/>
  <c r="B490" i="1"/>
  <c r="B1659" i="1" s="1"/>
  <c r="M429" i="1"/>
  <c r="D429" i="1"/>
  <c r="C429" i="1"/>
  <c r="B428" i="1"/>
  <c r="B1625" i="1" s="1"/>
  <c r="M367" i="1"/>
  <c r="C929" i="1"/>
  <c r="M965" i="1"/>
  <c r="M802" i="1"/>
  <c r="M639" i="1"/>
  <c r="C930" i="1"/>
  <c r="C931" i="1"/>
  <c r="M925" i="1"/>
  <c r="C768" i="1"/>
  <c r="B675" i="1"/>
  <c r="B304" i="1"/>
  <c r="B1558" i="1" s="1"/>
  <c r="B242" i="1"/>
  <c r="B1524" i="1" s="1"/>
  <c r="M762" i="1"/>
  <c r="E305" i="1"/>
  <c r="D305" i="1"/>
  <c r="C305" i="1"/>
  <c r="E243" i="1"/>
  <c r="D243" i="1"/>
  <c r="B758" i="1" l="1"/>
  <c r="B797" i="1"/>
  <c r="B1165" i="1"/>
  <c r="B1209" i="1" s="1"/>
  <c r="K1259" i="1"/>
  <c r="I1422" i="1"/>
  <c r="F1462" i="1"/>
  <c r="I1462" i="1"/>
  <c r="B1410" i="1"/>
  <c r="M1462" i="1"/>
  <c r="E1462" i="1"/>
  <c r="K1462" i="1"/>
  <c r="D1462" i="1"/>
  <c r="J1462" i="1"/>
  <c r="L1462" i="1"/>
  <c r="I1299" i="1"/>
  <c r="K1299" i="1"/>
  <c r="G1462" i="1"/>
  <c r="H1462" i="1"/>
  <c r="M1259" i="1"/>
  <c r="M1422" i="1"/>
  <c r="J1422" i="1"/>
  <c r="H1422" i="1"/>
  <c r="L1422" i="1"/>
  <c r="K1422" i="1"/>
  <c r="G1422" i="1"/>
  <c r="E1422" i="1"/>
  <c r="D1422" i="1"/>
  <c r="F1422" i="1"/>
  <c r="C647" i="1"/>
  <c r="C1299" i="1"/>
  <c r="C1462" i="1"/>
  <c r="M1299" i="1"/>
  <c r="E1299" i="1"/>
  <c r="G1299" i="1"/>
  <c r="F1299" i="1"/>
  <c r="L1259" i="1"/>
  <c r="D1259" i="1"/>
  <c r="L1299" i="1"/>
  <c r="D1299" i="1"/>
  <c r="B1449" i="1"/>
  <c r="G1096" i="1"/>
  <c r="G1259" i="1"/>
  <c r="E1259" i="1"/>
  <c r="I1259" i="1"/>
  <c r="H1259" i="1"/>
  <c r="J1259" i="1"/>
  <c r="H1299" i="1"/>
  <c r="J1299" i="1"/>
  <c r="B1328" i="1"/>
  <c r="B1372" i="1" s="1"/>
  <c r="F1259" i="1"/>
  <c r="C1259" i="1"/>
  <c r="B1286" i="1"/>
  <c r="B960" i="1"/>
  <c r="C1096" i="1"/>
  <c r="G1136" i="1"/>
  <c r="M1136" i="1"/>
  <c r="L1136" i="1"/>
  <c r="H1096" i="1"/>
  <c r="D1096" i="1"/>
  <c r="C1136" i="1"/>
  <c r="B921" i="1"/>
  <c r="D1136" i="1"/>
  <c r="K1096" i="1"/>
  <c r="K1136" i="1"/>
  <c r="B676" i="1"/>
  <c r="B1002" i="1"/>
  <c r="B1046" i="1" s="1"/>
  <c r="H1136" i="1"/>
  <c r="F810" i="1"/>
  <c r="M1096" i="1"/>
  <c r="E1096" i="1"/>
  <c r="I1096" i="1"/>
  <c r="E1136" i="1"/>
  <c r="I1136" i="1"/>
  <c r="B1084" i="1"/>
  <c r="J1096" i="1"/>
  <c r="F1136" i="1"/>
  <c r="J1136" i="1"/>
  <c r="F1096" i="1"/>
  <c r="L1096" i="1"/>
  <c r="L973" i="1"/>
  <c r="C810" i="1"/>
  <c r="H770" i="1"/>
  <c r="E933" i="1"/>
  <c r="L933" i="1"/>
  <c r="D933" i="1"/>
  <c r="J770" i="1"/>
  <c r="C973" i="1"/>
  <c r="M973" i="1"/>
  <c r="E973" i="1"/>
  <c r="J933" i="1"/>
  <c r="F933" i="1"/>
  <c r="H933" i="1"/>
  <c r="M810" i="1"/>
  <c r="E810" i="1"/>
  <c r="F770" i="1"/>
  <c r="M933" i="1"/>
  <c r="K973" i="1"/>
  <c r="I973" i="1"/>
  <c r="K770" i="1"/>
  <c r="D973" i="1"/>
  <c r="F973" i="1"/>
  <c r="H973" i="1"/>
  <c r="J973" i="1"/>
  <c r="H810" i="1"/>
  <c r="J810" i="1"/>
  <c r="L810" i="1"/>
  <c r="D810" i="1"/>
  <c r="I810" i="1"/>
  <c r="K810" i="1"/>
  <c r="G933" i="1"/>
  <c r="I933" i="1"/>
  <c r="K933" i="1"/>
  <c r="G973" i="1"/>
  <c r="G810" i="1"/>
  <c r="D770" i="1"/>
  <c r="L770" i="1"/>
  <c r="G770" i="1"/>
  <c r="M770" i="1"/>
  <c r="E770" i="1"/>
  <c r="I770" i="1"/>
  <c r="I647" i="1"/>
  <c r="K647" i="1"/>
  <c r="L647" i="1"/>
  <c r="E647" i="1"/>
  <c r="M647" i="1"/>
  <c r="D647" i="1"/>
  <c r="F647" i="1"/>
  <c r="G647" i="1"/>
  <c r="H647" i="1"/>
  <c r="J647" i="1"/>
  <c r="C770" i="1"/>
  <c r="F40" i="1" l="1"/>
  <c r="F1374" i="1" s="1"/>
  <c r="G40" i="1"/>
  <c r="G1374" i="1" s="1"/>
  <c r="H40" i="1"/>
  <c r="H1374" i="1" s="1"/>
  <c r="I40" i="1"/>
  <c r="I1374" i="1" s="1"/>
  <c r="J40" i="1"/>
  <c r="J1374" i="1" s="1"/>
  <c r="K40" i="1"/>
  <c r="K1374" i="1" s="1"/>
  <c r="L40" i="1"/>
  <c r="L1374" i="1" s="1"/>
  <c r="M40" i="1"/>
  <c r="M600" i="1"/>
  <c r="C607" i="1"/>
  <c r="C606" i="1"/>
  <c r="C605" i="1"/>
  <c r="L1048" i="1" l="1"/>
  <c r="L1211" i="1"/>
  <c r="H1048" i="1"/>
  <c r="H1211" i="1"/>
  <c r="K1048" i="1"/>
  <c r="K1211" i="1"/>
  <c r="J1048" i="1"/>
  <c r="J1211" i="1"/>
  <c r="I1048" i="1"/>
  <c r="I1211" i="1"/>
  <c r="G1048" i="1"/>
  <c r="G1211" i="1"/>
  <c r="F1048" i="1"/>
  <c r="F1211" i="1"/>
  <c r="L722" i="1"/>
  <c r="L885" i="1"/>
  <c r="J722" i="1"/>
  <c r="J885" i="1"/>
  <c r="I722" i="1"/>
  <c r="I885" i="1"/>
  <c r="K722" i="1"/>
  <c r="K885" i="1"/>
  <c r="H722" i="1"/>
  <c r="H885" i="1"/>
  <c r="F722" i="1"/>
  <c r="F885" i="1"/>
  <c r="G722" i="1"/>
  <c r="G885" i="1"/>
  <c r="G562" i="1"/>
  <c r="L562" i="1"/>
  <c r="K562" i="1"/>
  <c r="J562" i="1"/>
  <c r="I562" i="1"/>
  <c r="H562" i="1"/>
  <c r="F562" i="1"/>
  <c r="K1454" i="1"/>
  <c r="K1414" i="1"/>
  <c r="L1454" i="1"/>
  <c r="L1414" i="1"/>
  <c r="J1454" i="1"/>
  <c r="J1414" i="1"/>
  <c r="I1414" i="1"/>
  <c r="I1454" i="1"/>
  <c r="H1414" i="1"/>
  <c r="H1454" i="1"/>
  <c r="G1414" i="1"/>
  <c r="G1454" i="1"/>
  <c r="F1414" i="1"/>
  <c r="F1454" i="1"/>
  <c r="L1291" i="1"/>
  <c r="L1251" i="1"/>
  <c r="K1291" i="1"/>
  <c r="K1251" i="1"/>
  <c r="F1251" i="1"/>
  <c r="F1291" i="1"/>
  <c r="J1291" i="1"/>
  <c r="J1251" i="1"/>
  <c r="I1251" i="1"/>
  <c r="I1291" i="1"/>
  <c r="H1251" i="1"/>
  <c r="H1291" i="1"/>
  <c r="G1251" i="1"/>
  <c r="G1291" i="1"/>
  <c r="L1128" i="1"/>
  <c r="L1088" i="1"/>
  <c r="K1128" i="1"/>
  <c r="K1088" i="1"/>
  <c r="J1128" i="1"/>
  <c r="J1088" i="1"/>
  <c r="I1128" i="1"/>
  <c r="I1088" i="1"/>
  <c r="H1088" i="1"/>
  <c r="H1128" i="1"/>
  <c r="G1088" i="1"/>
  <c r="G1128" i="1"/>
  <c r="F1088" i="1"/>
  <c r="F1128" i="1"/>
  <c r="M454" i="1"/>
  <c r="M490" i="1"/>
  <c r="J454" i="1"/>
  <c r="J490" i="1"/>
  <c r="H490" i="1"/>
  <c r="H454" i="1"/>
  <c r="K454" i="1"/>
  <c r="K490" i="1"/>
  <c r="I490" i="1"/>
  <c r="I454" i="1"/>
  <c r="G490" i="1"/>
  <c r="G454" i="1"/>
  <c r="L490" i="1"/>
  <c r="L454" i="1"/>
  <c r="F490" i="1"/>
  <c r="F454" i="1"/>
  <c r="M392" i="1"/>
  <c r="M428" i="1"/>
  <c r="M1382" i="1" s="1"/>
  <c r="L428" i="1"/>
  <c r="L1382" i="1" s="1"/>
  <c r="L392" i="1"/>
  <c r="I428" i="1"/>
  <c r="I1382" i="1" s="1"/>
  <c r="I392" i="1"/>
  <c r="J392" i="1"/>
  <c r="J428" i="1"/>
  <c r="J1382" i="1" s="1"/>
  <c r="H428" i="1"/>
  <c r="H1382" i="1" s="1"/>
  <c r="H392" i="1"/>
  <c r="G428" i="1"/>
  <c r="G1382" i="1" s="1"/>
  <c r="G392" i="1"/>
  <c r="K392" i="1"/>
  <c r="K428" i="1"/>
  <c r="K1382" i="1" s="1"/>
  <c r="F428" i="1"/>
  <c r="F1382" i="1" s="1"/>
  <c r="F392" i="1"/>
  <c r="M330" i="1"/>
  <c r="M366" i="1"/>
  <c r="M1219" i="1" s="1"/>
  <c r="L330" i="1"/>
  <c r="L366" i="1"/>
  <c r="L1219" i="1" s="1"/>
  <c r="I366" i="1"/>
  <c r="I1219" i="1" s="1"/>
  <c r="I330" i="1"/>
  <c r="J330" i="1"/>
  <c r="J366" i="1"/>
  <c r="J1219" i="1" s="1"/>
  <c r="H366" i="1"/>
  <c r="H1219" i="1" s="1"/>
  <c r="H330" i="1"/>
  <c r="K330" i="1"/>
  <c r="K366" i="1"/>
  <c r="K1219" i="1" s="1"/>
  <c r="G366" i="1"/>
  <c r="G1219" i="1" s="1"/>
  <c r="G330" i="1"/>
  <c r="F366" i="1"/>
  <c r="F1219" i="1" s="1"/>
  <c r="F330" i="1"/>
  <c r="L802" i="1"/>
  <c r="L965" i="1"/>
  <c r="I802" i="1"/>
  <c r="I965" i="1"/>
  <c r="H802" i="1"/>
  <c r="H965" i="1"/>
  <c r="G802" i="1"/>
  <c r="G965" i="1"/>
  <c r="F802" i="1"/>
  <c r="F965" i="1"/>
  <c r="K802" i="1"/>
  <c r="K965" i="1"/>
  <c r="J802" i="1"/>
  <c r="J965" i="1"/>
  <c r="L639" i="1"/>
  <c r="K639" i="1"/>
  <c r="F639" i="1"/>
  <c r="J639" i="1"/>
  <c r="I639" i="1"/>
  <c r="H639" i="1"/>
  <c r="G925" i="1"/>
  <c r="G639" i="1"/>
  <c r="H762" i="1"/>
  <c r="H925" i="1"/>
  <c r="F762" i="1"/>
  <c r="F925" i="1"/>
  <c r="K762" i="1"/>
  <c r="K925" i="1"/>
  <c r="L762" i="1"/>
  <c r="L925" i="1"/>
  <c r="J762" i="1"/>
  <c r="J925" i="1"/>
  <c r="I762" i="1"/>
  <c r="I925" i="1"/>
  <c r="G304" i="1"/>
  <c r="G1056" i="1" s="1"/>
  <c r="G762" i="1"/>
  <c r="I242" i="1"/>
  <c r="I893" i="1" s="1"/>
  <c r="I304" i="1"/>
  <c r="I1056" i="1" s="1"/>
  <c r="H242" i="1"/>
  <c r="H893" i="1" s="1"/>
  <c r="H304" i="1"/>
  <c r="H1056" i="1" s="1"/>
  <c r="F242" i="1"/>
  <c r="F893" i="1" s="1"/>
  <c r="F304" i="1"/>
  <c r="F1056" i="1" s="1"/>
  <c r="M242" i="1"/>
  <c r="M893" i="1" s="1"/>
  <c r="M304" i="1"/>
  <c r="M1056" i="1" s="1"/>
  <c r="L242" i="1"/>
  <c r="L893" i="1" s="1"/>
  <c r="L304" i="1"/>
  <c r="L1056" i="1" s="1"/>
  <c r="K242" i="1"/>
  <c r="K893" i="1" s="1"/>
  <c r="K304" i="1"/>
  <c r="K1056" i="1" s="1"/>
  <c r="J242" i="1"/>
  <c r="J893" i="1" s="1"/>
  <c r="J304" i="1"/>
  <c r="J1056" i="1" s="1"/>
  <c r="G268" i="1"/>
  <c r="G242" i="1"/>
  <c r="G893" i="1" s="1"/>
  <c r="H206" i="1"/>
  <c r="H268" i="1"/>
  <c r="F206" i="1"/>
  <c r="F268" i="1"/>
  <c r="L206" i="1"/>
  <c r="L268" i="1"/>
  <c r="M206" i="1"/>
  <c r="M268" i="1"/>
  <c r="K206" i="1"/>
  <c r="K268" i="1"/>
  <c r="J206" i="1"/>
  <c r="J268" i="1"/>
  <c r="I206" i="1"/>
  <c r="I268" i="1"/>
  <c r="G148" i="1"/>
  <c r="G206" i="1"/>
  <c r="J112" i="1"/>
  <c r="J148" i="1"/>
  <c r="I79" i="1"/>
  <c r="I148" i="1"/>
  <c r="H106" i="1"/>
  <c r="H148" i="1"/>
  <c r="F180" i="1"/>
  <c r="F730" i="1" s="1"/>
  <c r="F148" i="1"/>
  <c r="M79" i="1"/>
  <c r="M148" i="1"/>
  <c r="L600" i="1"/>
  <c r="L148" i="1"/>
  <c r="K79" i="1"/>
  <c r="K148" i="1"/>
  <c r="I600" i="1"/>
  <c r="J79" i="1"/>
  <c r="G112" i="1"/>
  <c r="G106" i="1"/>
  <c r="L106" i="1"/>
  <c r="L180" i="1"/>
  <c r="L730" i="1" s="1"/>
  <c r="K180" i="1"/>
  <c r="K730" i="1" s="1"/>
  <c r="J608" i="1"/>
  <c r="J106" i="1"/>
  <c r="J180" i="1"/>
  <c r="J730" i="1" s="1"/>
  <c r="M608" i="1"/>
  <c r="E608" i="1"/>
  <c r="L517" i="1"/>
  <c r="F106" i="1"/>
  <c r="K517" i="1"/>
  <c r="L112" i="1"/>
  <c r="J517" i="1"/>
  <c r="J600" i="1"/>
  <c r="I112" i="1"/>
  <c r="I517" i="1"/>
  <c r="F112" i="1"/>
  <c r="F79" i="1"/>
  <c r="G600" i="1"/>
  <c r="K112" i="1"/>
  <c r="H79" i="1"/>
  <c r="H600" i="1"/>
  <c r="I608" i="1"/>
  <c r="K608" i="1"/>
  <c r="F600" i="1"/>
  <c r="K106" i="1"/>
  <c r="I180" i="1"/>
  <c r="I730" i="1" s="1"/>
  <c r="H517" i="1"/>
  <c r="G608" i="1"/>
  <c r="G79" i="1"/>
  <c r="H180" i="1"/>
  <c r="H730" i="1" s="1"/>
  <c r="G517" i="1"/>
  <c r="I106" i="1"/>
  <c r="H112" i="1"/>
  <c r="G180" i="1"/>
  <c r="G730" i="1" s="1"/>
  <c r="F517" i="1"/>
  <c r="L608" i="1"/>
  <c r="F608" i="1"/>
  <c r="H608" i="1"/>
  <c r="K600" i="1"/>
  <c r="D608" i="1"/>
  <c r="L79" i="1"/>
  <c r="C608" i="1"/>
  <c r="D181" i="1" l="1"/>
  <c r="E181" i="1"/>
  <c r="C1" i="3" l="1"/>
  <c r="B1" i="3"/>
  <c r="V2" i="2"/>
  <c r="L2" i="2"/>
  <c r="B2" i="2"/>
  <c r="M516" i="1"/>
  <c r="E516" i="1"/>
  <c r="D516" i="1"/>
  <c r="C516" i="1"/>
  <c r="M112" i="1"/>
  <c r="E40" i="1"/>
  <c r="E1374" i="1" s="1"/>
  <c r="D40" i="1"/>
  <c r="D1374" i="1" s="1"/>
  <c r="C1374" i="1"/>
  <c r="C1048" i="1" l="1"/>
  <c r="C1211" i="1"/>
  <c r="D1048" i="1"/>
  <c r="D1211" i="1"/>
  <c r="E1048" i="1"/>
  <c r="E1211" i="1"/>
  <c r="E722" i="1"/>
  <c r="E885" i="1"/>
  <c r="C722" i="1"/>
  <c r="C885" i="1"/>
  <c r="D722" i="1"/>
  <c r="D885" i="1"/>
  <c r="C562" i="1"/>
  <c r="D562" i="1"/>
  <c r="E562" i="1"/>
  <c r="C1251" i="1"/>
  <c r="C1454" i="1"/>
  <c r="C1414" i="1"/>
  <c r="D1454" i="1"/>
  <c r="D1414" i="1"/>
  <c r="E1454" i="1"/>
  <c r="E1414" i="1"/>
  <c r="C1291" i="1"/>
  <c r="D1291" i="1"/>
  <c r="D1251" i="1"/>
  <c r="E1291" i="1"/>
  <c r="E1251" i="1"/>
  <c r="E1088" i="1"/>
  <c r="E1128" i="1"/>
  <c r="C1128" i="1"/>
  <c r="C1088" i="1"/>
  <c r="D1128" i="1"/>
  <c r="D1088" i="1"/>
  <c r="C454" i="1"/>
  <c r="C490" i="1"/>
  <c r="D454" i="1"/>
  <c r="D490" i="1"/>
  <c r="E454" i="1"/>
  <c r="E490" i="1"/>
  <c r="D392" i="1"/>
  <c r="D428" i="1"/>
  <c r="D1382" i="1" s="1"/>
  <c r="E392" i="1"/>
  <c r="E428" i="1"/>
  <c r="E1382" i="1" s="1"/>
  <c r="C392" i="1"/>
  <c r="C428" i="1"/>
  <c r="C1382" i="1" s="1"/>
  <c r="C330" i="1"/>
  <c r="C366" i="1"/>
  <c r="C1219" i="1" s="1"/>
  <c r="D330" i="1"/>
  <c r="D366" i="1"/>
  <c r="D1219" i="1" s="1"/>
  <c r="E330" i="1"/>
  <c r="E366" i="1"/>
  <c r="E1219" i="1" s="1"/>
  <c r="D802" i="1"/>
  <c r="D965" i="1"/>
  <c r="C802" i="1"/>
  <c r="C965" i="1"/>
  <c r="E802" i="1"/>
  <c r="E965" i="1"/>
  <c r="D925" i="1"/>
  <c r="D639" i="1"/>
  <c r="E925" i="1"/>
  <c r="E639" i="1"/>
  <c r="C925" i="1"/>
  <c r="C639" i="1"/>
  <c r="C304" i="1"/>
  <c r="C1056" i="1" s="1"/>
  <c r="C762" i="1"/>
  <c r="D304" i="1"/>
  <c r="D1056" i="1" s="1"/>
  <c r="D762" i="1"/>
  <c r="E304" i="1"/>
  <c r="E1056" i="1" s="1"/>
  <c r="E762" i="1"/>
  <c r="C268" i="1"/>
  <c r="C242" i="1"/>
  <c r="D268" i="1"/>
  <c r="D242" i="1"/>
  <c r="D893" i="1" s="1"/>
  <c r="E268" i="1"/>
  <c r="E242" i="1"/>
  <c r="E893" i="1" s="1"/>
  <c r="D148" i="1"/>
  <c r="D206" i="1"/>
  <c r="C206" i="1"/>
  <c r="E148" i="1"/>
  <c r="E206" i="1"/>
  <c r="C517" i="1"/>
  <c r="C600" i="1"/>
  <c r="C112" i="1"/>
  <c r="D112" i="1"/>
  <c r="D600" i="1"/>
  <c r="E517" i="1"/>
  <c r="E600" i="1"/>
  <c r="C79" i="1"/>
  <c r="D106" i="1"/>
  <c r="D180" i="1"/>
  <c r="D730" i="1" s="1"/>
  <c r="D517" i="1"/>
  <c r="E106" i="1"/>
  <c r="E180" i="1"/>
  <c r="E730" i="1" s="1"/>
  <c r="M106" i="1"/>
  <c r="M517" i="1"/>
  <c r="D79" i="1"/>
  <c r="M180" i="1"/>
  <c r="M730" i="1" s="1"/>
  <c r="E79" i="1"/>
  <c r="E112" i="1"/>
  <c r="C106" i="1"/>
  <c r="C180" i="1"/>
  <c r="C933" i="1" l="1"/>
  <c r="C893" i="1"/>
</calcChain>
</file>

<file path=xl/sharedStrings.xml><?xml version="1.0" encoding="utf-8"?>
<sst xmlns="http://schemas.openxmlformats.org/spreadsheetml/2006/main" count="1028" uniqueCount="263">
  <si>
    <t>Nom de la variante</t>
  </si>
  <si>
    <t>Statut de la variante</t>
  </si>
  <si>
    <t>Statut chiffrage</t>
  </si>
  <si>
    <t>BE</t>
  </si>
  <si>
    <t>Dates livraisons étude énergie</t>
  </si>
  <si>
    <t>Date de livraison étude carbone</t>
  </si>
  <si>
    <t>Date de livraison évaluation économique</t>
  </si>
  <si>
    <t>Nature des modifications entre variantes</t>
  </si>
  <si>
    <t>Statut de la vérification énergie</t>
  </si>
  <si>
    <t>Statut de la vérification environnement</t>
  </si>
  <si>
    <t>Statut de la vérification économique</t>
  </si>
  <si>
    <t>Surface de référence (SHAB ou SU)</t>
  </si>
  <si>
    <t>Nombre de niveaux (y compris RDC)</t>
  </si>
  <si>
    <t>Compacité</t>
  </si>
  <si>
    <t>Zone climatique</t>
  </si>
  <si>
    <t>Altitude</t>
  </si>
  <si>
    <t>Zone de bruit</t>
  </si>
  <si>
    <t>Contraintes estivales extérieures  (Cat1/Cat2/Cat3)</t>
  </si>
  <si>
    <t>Si bâtiment multizone : n° de la zone</t>
  </si>
  <si>
    <t>Usage de la zone</t>
  </si>
  <si>
    <t>Sref de la zone</t>
  </si>
  <si>
    <t>Si variante recherche de performance (famille 3)</t>
  </si>
  <si>
    <t>Bbio</t>
  </si>
  <si>
    <t>Cep</t>
  </si>
  <si>
    <t>Cep,nr</t>
  </si>
  <si>
    <t>Ic,énergie</t>
  </si>
  <si>
    <t>Ic,construction</t>
  </si>
  <si>
    <t>DH</t>
  </si>
  <si>
    <t>ENVELOPPE</t>
  </si>
  <si>
    <t>Murs extérieurs</t>
  </si>
  <si>
    <t>Up (W/m².K)</t>
  </si>
  <si>
    <t>Typologie constructive</t>
  </si>
  <si>
    <t>R isolant (m².K/W)</t>
  </si>
  <si>
    <t>Murs sur locaux non chauffés</t>
  </si>
  <si>
    <t xml:space="preserve">Toiture terrasse accessible </t>
  </si>
  <si>
    <t>Toiture terrasse inaccessible</t>
  </si>
  <si>
    <t>Toiture combles perdus</t>
  </si>
  <si>
    <t>Toiture Rampants (combles aménagés)</t>
  </si>
  <si>
    <t>Plancher sur Terre-plein</t>
  </si>
  <si>
    <t>Ue (W/m².K)</t>
  </si>
  <si>
    <t>Plancher sur Vide Sanitaire</t>
  </si>
  <si>
    <t>Plancher sur Parking ou Sous-Sol</t>
  </si>
  <si>
    <t>Plancher sur Extérieur</t>
  </si>
  <si>
    <t>Traitement Pont Thermique plancher Intermédiaire</t>
  </si>
  <si>
    <t>Psi (W/m.K)</t>
  </si>
  <si>
    <t>Baies / façade rideau</t>
  </si>
  <si>
    <t>Uw</t>
  </si>
  <si>
    <t>Sw / Tlw sans Protect°</t>
  </si>
  <si>
    <t>Sw / Tlw avec Protect°</t>
  </si>
  <si>
    <t>Coffre volet roulant</t>
  </si>
  <si>
    <t>Uc (W/m².K)</t>
  </si>
  <si>
    <t>Protections solaires</t>
  </si>
  <si>
    <t>Nature</t>
  </si>
  <si>
    <t>Gestion</t>
  </si>
  <si>
    <t>Perméabilité à l'air I4</t>
  </si>
  <si>
    <t>m3/(h.m²)</t>
  </si>
  <si>
    <t>SYSTEMES</t>
  </si>
  <si>
    <t>Ventilation</t>
  </si>
  <si>
    <t>Débit d'air</t>
  </si>
  <si>
    <t>Régulation débits</t>
  </si>
  <si>
    <t>Classe Réseau</t>
  </si>
  <si>
    <t>Chauffage</t>
  </si>
  <si>
    <t>Puissance</t>
  </si>
  <si>
    <t>Performance</t>
  </si>
  <si>
    <t>Emetteur</t>
  </si>
  <si>
    <t>Régulation</t>
  </si>
  <si>
    <t>Eau Chaude Sanitaire</t>
  </si>
  <si>
    <t>Points de puisage</t>
  </si>
  <si>
    <t>Refroidissement</t>
  </si>
  <si>
    <t xml:space="preserve">Eclairage </t>
  </si>
  <si>
    <t>Auxiliaires</t>
  </si>
  <si>
    <t>Type d'appareillage</t>
  </si>
  <si>
    <t>Gestion fractionnée</t>
  </si>
  <si>
    <t>Gestion et commande</t>
  </si>
  <si>
    <t>Production PV</t>
  </si>
  <si>
    <t>Rafraîchissement passif</t>
  </si>
  <si>
    <t>Ascenseur</t>
  </si>
  <si>
    <t>Parking</t>
  </si>
  <si>
    <t>ACV</t>
  </si>
  <si>
    <t>Produits modifiés dans l'ACV /base (résumé)</t>
  </si>
  <si>
    <t>m² de locaux techniques qui ne sont pas pris en compte dans la modélisation carbone (a ne pas oublier ultérieurement) en surface m²SREF</t>
  </si>
  <si>
    <t>Gaines techniques non modélisées ? Impact en surface (m²)</t>
  </si>
  <si>
    <t>impact carbone à ajouter des locaux non modélisés (décrits ci-dessus) en kg eq CO2</t>
  </si>
  <si>
    <t>Résultats - ENERGIE - Niveau Bâtiment</t>
  </si>
  <si>
    <t>RE2020 Bbio</t>
  </si>
  <si>
    <t>Bbio chaud (points)</t>
  </si>
  <si>
    <t>Bbio froid (points)</t>
  </si>
  <si>
    <t>Bbio éclairage (points)</t>
  </si>
  <si>
    <t>Bbio (points)</t>
  </si>
  <si>
    <t>RE2020 Cep, Cep,nr</t>
  </si>
  <si>
    <t>Cep (kWh/m2SREF par an)</t>
  </si>
  <si>
    <t>Cep_nr (kWh/m2SREF par an)</t>
  </si>
  <si>
    <t>Quantités d'énergie finale importées pour le chauffage (kWh/m²SREF)</t>
  </si>
  <si>
    <t>Gaz</t>
  </si>
  <si>
    <t>Bois</t>
  </si>
  <si>
    <t>Reseau</t>
  </si>
  <si>
    <t>Elec importée</t>
  </si>
  <si>
    <t xml:space="preserve">Quantités d'énergie finale importées pour le refroidissement (kWh/m²SREF) </t>
  </si>
  <si>
    <t>Quantités d'énergie finale importées pour l'ECS (kWh/m²SREF)</t>
  </si>
  <si>
    <t>Quantités d'énergie finale importées pour l'éclairage (kWh/m²SREF)</t>
  </si>
  <si>
    <t>Quantités d'énergie finale importées pour la ventilation (kWh/m²SREF)</t>
  </si>
  <si>
    <t>Quantités d'énergie finale importées pour la distribution (kWh/m²SREF)</t>
  </si>
  <si>
    <t>Quantités d'énergie finale importées pour le déplacement des occupants (kWh/m²SREF)</t>
  </si>
  <si>
    <t>Production d'électricité en énergie finale par les installations photovoltaïques (kWh/m²SREF)</t>
  </si>
  <si>
    <t>Elec produite</t>
  </si>
  <si>
    <t>Elec autoconsommée</t>
  </si>
  <si>
    <t>Quantité d'énergie anuelles importées par poste en énergie finale (kWh/m²SREF)</t>
  </si>
  <si>
    <t>ECS</t>
  </si>
  <si>
    <t>Eclairage</t>
  </si>
  <si>
    <t>Aux, ventilation</t>
  </si>
  <si>
    <t>Aux, distribution</t>
  </si>
  <si>
    <t xml:space="preserve"> Deplacement</t>
  </si>
  <si>
    <t>Quantité d'énergie anuelles importées par type d'énergie en énergie finale (kWh/m²SREF)</t>
  </si>
  <si>
    <t>Electricité</t>
  </si>
  <si>
    <t>Réseau de chaleur</t>
  </si>
  <si>
    <t>Résultats - Confort d'été</t>
  </si>
  <si>
    <t>RE2020 confort d'été - groupe 1</t>
  </si>
  <si>
    <t>Degrés-heures d'inconfort DH (°C,h)</t>
  </si>
  <si>
    <t>Degrés-heures d'inconfort DH Th_DB (°C,h)</t>
  </si>
  <si>
    <t xml:space="preserve">Degrés-heures d'inconfort DH Th_DC (°C,h) </t>
  </si>
  <si>
    <t>RE2020 confort d'été - groupe 2</t>
  </si>
  <si>
    <t>RE2020 confort d'été - groupe 3</t>
  </si>
  <si>
    <t>RE2020 confort d'été - groupe 4</t>
  </si>
  <si>
    <t>RE2020 confort d'été - groupe 5</t>
  </si>
  <si>
    <t>RE2020 confort d'été - groupe 6</t>
  </si>
  <si>
    <t>RE2020 confort d'été - groupe 7</t>
  </si>
  <si>
    <t>RE2020 confort d'été - groupe 8</t>
  </si>
  <si>
    <t>RE2020 confort d'été - groupe 9</t>
  </si>
  <si>
    <t>RE2020 confort d'été - groupe 10</t>
  </si>
  <si>
    <t>Résultats - CARBONE - NIVEAU BATIMENT
(kgCO2eq,/m²SREF)</t>
  </si>
  <si>
    <t>Total construction (composants+chantier) phases A + B + C + D dynamique</t>
  </si>
  <si>
    <r>
      <t xml:space="preserve">Ic construction </t>
    </r>
    <r>
      <rPr>
        <sz val="11"/>
        <color theme="1"/>
        <rFont val="Calibri"/>
        <family val="2"/>
      </rPr>
      <t>(kg eq CO2 / m²SREF)</t>
    </r>
  </si>
  <si>
    <t>Lot 1</t>
  </si>
  <si>
    <t>Ic,lot 1 dynamique (A+B+C+D)</t>
  </si>
  <si>
    <t>Lot 2</t>
  </si>
  <si>
    <t>Ic,lot 2 dynamique (A+B+C+D)</t>
  </si>
  <si>
    <t>Lot 3</t>
  </si>
  <si>
    <t>Ic,lot 3 dynamique (A+B+C+D)</t>
  </si>
  <si>
    <t>Lot 4</t>
  </si>
  <si>
    <t>Ic,lot 4 dynamique (A+B+C+D)</t>
  </si>
  <si>
    <t>Lot 5</t>
  </si>
  <si>
    <t>Ic,lot 5 dynamique (A+B+C+D)</t>
  </si>
  <si>
    <t>Lot 6</t>
  </si>
  <si>
    <t>Ic,lot 6 dynamique (A+B+C+D)</t>
  </si>
  <si>
    <t>Lot 7</t>
  </si>
  <si>
    <t>Ic,lot 7 dynamique (A+B+C+D)</t>
  </si>
  <si>
    <t>Lot 8</t>
  </si>
  <si>
    <t>Ic,lot 8 dynamique (A+B+C+D)</t>
  </si>
  <si>
    <t>Lot 9</t>
  </si>
  <si>
    <t>Ic,lot 9 dynamique (A+B+C+D)</t>
  </si>
  <si>
    <t>Lot 10</t>
  </si>
  <si>
    <t>Ic,lot 10 dynamique (A+B+C+D)</t>
  </si>
  <si>
    <t>Lot 11</t>
  </si>
  <si>
    <t>Ic,lot 11 dynamique (A+B+C+D)</t>
  </si>
  <si>
    <t>Lot 12</t>
  </si>
  <si>
    <t>Ic,lot 12 dynamique (A+B+C+D)</t>
  </si>
  <si>
    <t>Lot 13</t>
  </si>
  <si>
    <t>Ic,lot 13 dynamique (A+B+C+D)</t>
  </si>
  <si>
    <t>Lot 8.7</t>
  </si>
  <si>
    <t>Ic,lot 8.7 dynamique (A+B+C+D)</t>
  </si>
  <si>
    <t>Autres indicateurs carbone</t>
  </si>
  <si>
    <t>Ic,DED (kgeq CO2/m²SREF)</t>
  </si>
  <si>
    <t>Stockage carbone biogénique bâtiment (StockC)</t>
  </si>
  <si>
    <t>Module D</t>
  </si>
  <si>
    <r>
      <t xml:space="preserve">Ic énergie </t>
    </r>
    <r>
      <rPr>
        <sz val="11"/>
        <color theme="1"/>
        <rFont val="Calibri"/>
        <family val="2"/>
      </rPr>
      <t>(kgeq CO2/m²SREF)</t>
    </r>
  </si>
  <si>
    <t>Ic chantier (kgeq CO2/m²SREF)</t>
  </si>
  <si>
    <t>Ic eau (kgeq CO2/m²SREF)</t>
  </si>
  <si>
    <t>Ic bâtiment (kgeq CO2/m²SREF)</t>
  </si>
  <si>
    <t>Étape fabrication en statique, étapes A1 à A5</t>
  </si>
  <si>
    <t>Eges composants A (kg eq CO2/m²SREF)</t>
  </si>
  <si>
    <t>Étape utilisation en statique, étapes B</t>
  </si>
  <si>
    <t>Eges composants B (kg eq CO2/m²SREF)</t>
  </si>
  <si>
    <t>SI BATIMENT MULTIZONE : Résultats - ENERGIE - Niveau Zone n°</t>
  </si>
  <si>
    <t>1 - partie nuit</t>
  </si>
  <si>
    <t>SI BATIMENT MULTIZONE Résultats - CARBONE - NIVEAU ZONE n°
(kgCO2eq,/m²SREF)</t>
  </si>
  <si>
    <t>Stockage carbone biogénique zone (StockC)</t>
  </si>
  <si>
    <t>Ic zone (kgeq CO2/m²SREF)</t>
  </si>
  <si>
    <t>2 partie jour</t>
  </si>
  <si>
    <t>Coûts d'investissement
(€/m²SREF)</t>
  </si>
  <si>
    <t>Surcoût / base (€/m²SREF)</t>
  </si>
  <si>
    <t>INFRASTRUCTURE</t>
  </si>
  <si>
    <t>Encaissement des ouvrages</t>
  </si>
  <si>
    <t>Fondations théoriques en conditions normales</t>
  </si>
  <si>
    <t>Volumes de transition (soubassement - plancher bas)</t>
  </si>
  <si>
    <t>SUPERSTRUCTURE</t>
  </si>
  <si>
    <t>Système porteur</t>
  </si>
  <si>
    <t>Toitures</t>
  </si>
  <si>
    <t>Parois extérieures</t>
  </si>
  <si>
    <t>Escaliers et rampes</t>
  </si>
  <si>
    <t>EQUIPEMENT</t>
  </si>
  <si>
    <t>Équipements structuraux</t>
  </si>
  <si>
    <t>Équipements Organiques</t>
  </si>
  <si>
    <t>Équipements de parachèvements</t>
  </si>
  <si>
    <t>Graphiques énergie niveau bâtiment</t>
  </si>
  <si>
    <t>Graphe Bbio par poste niveau bâtiment</t>
  </si>
  <si>
    <t>Graphe Cep par poste niveau bâtiment</t>
  </si>
  <si>
    <t xml:space="preserve">Conso primaire (kWhep_nr/m²SREF) </t>
  </si>
  <si>
    <t>Climatisation</t>
  </si>
  <si>
    <t>Déplacement</t>
  </si>
  <si>
    <t>Graphe Cep_nr par poste niveau bâtiment</t>
  </si>
  <si>
    <t>Rat EnR réseau chaud</t>
  </si>
  <si>
    <t>Rat EnR résau froid</t>
  </si>
  <si>
    <t xml:space="preserve">Conso primaire non renouvelable (kWhep_nr/m²SREF) </t>
  </si>
  <si>
    <t>Cep_nr</t>
  </si>
  <si>
    <t>Graphe Ic énergie par poste niveau bâtiment</t>
  </si>
  <si>
    <r>
      <t>Contenu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réseau chaud (kg eq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/kWhef)</t>
    </r>
  </si>
  <si>
    <r>
      <t>Contenu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réseau froid (kg eq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/kWhef)</t>
    </r>
  </si>
  <si>
    <t xml:space="preserve">Ic énergie par poste (kg eq CO2/m²SREF) </t>
  </si>
  <si>
    <t>Ic énergie</t>
  </si>
  <si>
    <t>Graphiques énergie niveau zone n°</t>
  </si>
  <si>
    <t>Graphe Bbio par poste niveau zone</t>
  </si>
  <si>
    <t>Graphe Cep par poste niveau zone</t>
  </si>
  <si>
    <t>Graphe Cep_nr par poste niveau zone</t>
  </si>
  <si>
    <t>Graphe Ic énergie par poste niveau zone</t>
  </si>
  <si>
    <t>Graphique carbone niveau bâtiment</t>
  </si>
  <si>
    <t>Graphique carbone niveau zone n°</t>
  </si>
  <si>
    <t>Graphiques confort d'été</t>
  </si>
  <si>
    <t>BU_01_03</t>
  </si>
  <si>
    <t>BU_02_01</t>
  </si>
  <si>
    <t>Lot</t>
  </si>
  <si>
    <t>Sous-lot</t>
  </si>
  <si>
    <t>Nom</t>
  </si>
  <si>
    <t>Quantité</t>
  </si>
  <si>
    <t>Unité</t>
  </si>
  <si>
    <t>Fiche Presta de base</t>
  </si>
  <si>
    <t>Num Fiche</t>
  </si>
  <si>
    <t>Durée de vie</t>
  </si>
  <si>
    <t>Type de fiche</t>
  </si>
  <si>
    <t>Commentaire</t>
  </si>
  <si>
    <t>Réseau EP: Réseaux d'évacuation et d'assainissement en PVC - DONNEE ENVIRONNEMENTALE PAR DEFAUT</t>
  </si>
  <si>
    <t>ml</t>
  </si>
  <si>
    <t>MDEGD</t>
  </si>
  <si>
    <t>Surcoût (€/m² HT)</t>
  </si>
  <si>
    <t>Ossatures des volumes de transition</t>
  </si>
  <si>
    <t>Murs et refends des volumes de transition</t>
  </si>
  <si>
    <t>Planchers des volumes de transition</t>
  </si>
  <si>
    <t>Traitement des parements extérieurs des parois des volumes de transition</t>
  </si>
  <si>
    <t>Porteurs verticaux</t>
  </si>
  <si>
    <t>Porteurs horizontaux</t>
  </si>
  <si>
    <t>Ossatures</t>
  </si>
  <si>
    <t>Couverture / Etanchéité de toiture</t>
  </si>
  <si>
    <t>Remplissage d'ossatures</t>
  </si>
  <si>
    <t>Bardages formant parois extérieures</t>
  </si>
  <si>
    <t>Ouvertures extérieures</t>
  </si>
  <si>
    <t>Protection et fermeture  des baies extérieures</t>
  </si>
  <si>
    <t>Traitements des parements extérieurs</t>
  </si>
  <si>
    <t>Saillies de façades</t>
  </si>
  <si>
    <t>Escaliers</t>
  </si>
  <si>
    <t xml:space="preserve">Garde-corps et mains-courantes d'escaliers et rampes  </t>
  </si>
  <si>
    <t>Cloisonnements</t>
  </si>
  <si>
    <t>Baies intérieures</t>
  </si>
  <si>
    <t>Traitement des parements verticaux intérieurs</t>
  </si>
  <si>
    <t>Sols</t>
  </si>
  <si>
    <t xml:space="preserve">Plafonds </t>
  </si>
  <si>
    <t>Conduits et Gaines</t>
  </si>
  <si>
    <t>Plomberie</t>
  </si>
  <si>
    <t xml:space="preserve">Chauffage - Ventilation </t>
  </si>
  <si>
    <t>Électricité</t>
  </si>
  <si>
    <t>Appareils élévateurs</t>
  </si>
  <si>
    <t>Peinture - tenture</t>
  </si>
  <si>
    <t>Revêtements muraux ou de plafonds</t>
  </si>
  <si>
    <t>Rangements</t>
  </si>
  <si>
    <t>Total (€/m² 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</si>
</sst>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0"/>
    <numFmt numFmtId="166" formatCode="_-* #,##0.00_-;\-* #,##0.00_-;_-* &quot;-&quot;??_-;_-@"/>
  </numFmts>
  <fonts count="20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0"/>
      <name val="Calibri"/>
    </font>
    <font>
      <sz val="11"/>
      <color theme="4"/>
      <name val="Calibri"/>
    </font>
    <font>
      <sz val="11"/>
      <name val="Arial"/>
    </font>
    <font>
      <sz val="11"/>
      <color rgb="FF000000"/>
      <name val="Calibri"/>
    </font>
    <font>
      <b/>
      <sz val="12"/>
      <color rgb="FFFFC000"/>
      <name val="Calibri"/>
    </font>
    <font>
      <sz val="11"/>
      <color rgb="FFFF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0" tint="-0.34998626667073579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</font>
    <font>
      <vertAlign val="subscript"/>
      <sz val="11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rgb="FFD9E2F3"/>
        <bgColor rgb="FFD9E2F3"/>
      </patternFill>
    </fill>
    <fill>
      <patternFill patternType="solid">
        <fgColor rgb="FFBDD7EE"/>
        <bgColor rgb="FFBDD7EE"/>
      </patternFill>
    </fill>
    <fill>
      <patternFill patternType="solid">
        <fgColor rgb="FFD9D9D9"/>
        <bgColor rgb="FFD9D9D9"/>
      </patternFill>
    </fill>
    <fill>
      <patternFill patternType="solid">
        <fgColor rgb="FFC6E0B4"/>
        <bgColor rgb="FFC6E0B4"/>
      </patternFill>
    </fill>
    <fill>
      <patternFill patternType="solid">
        <fgColor rgb="FFB4C6E7"/>
        <bgColor rgb="FFB4C6E7"/>
      </patternFill>
    </fill>
    <fill>
      <patternFill patternType="solid">
        <fgColor rgb="FFFFE699"/>
        <bgColor rgb="FFFFE699"/>
      </patternFill>
    </fill>
    <fill>
      <patternFill patternType="solid">
        <fgColor rgb="FFBDD6EE"/>
        <bgColor rgb="FFBDD6EE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EF2CB"/>
        <bgColor theme="0"/>
      </patternFill>
    </fill>
    <fill>
      <patternFill patternType="solid">
        <fgColor rgb="FFFEF2CB"/>
        <bgColor indexed="64"/>
      </patternFill>
    </fill>
    <fill>
      <patternFill patternType="solid">
        <fgColor rgb="FFFEF2CB"/>
        <bgColor rgb="FFFBE4D5"/>
      </patternFill>
    </fill>
    <fill>
      <patternFill patternType="solid">
        <fgColor rgb="FFFFFF00"/>
        <bgColor theme="0"/>
      </patternFill>
    </fill>
  </fills>
  <borders count="1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8" borderId="17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left" vertical="center"/>
    </xf>
    <xf numFmtId="0" fontId="1" fillId="8" borderId="17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right" vertical="center"/>
    </xf>
    <xf numFmtId="0" fontId="1" fillId="8" borderId="11" xfId="0" applyFont="1" applyFill="1" applyBorder="1" applyAlignment="1">
      <alignment vertical="center"/>
    </xf>
    <xf numFmtId="0" fontId="1" fillId="8" borderId="29" xfId="0" applyFont="1" applyFill="1" applyBorder="1" applyAlignment="1">
      <alignment horizontal="left" vertical="center" wrapText="1"/>
    </xf>
    <xf numFmtId="1" fontId="1" fillId="2" borderId="40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9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left" vertical="center"/>
    </xf>
    <xf numFmtId="0" fontId="6" fillId="10" borderId="12" xfId="0" applyFont="1" applyFill="1" applyBorder="1"/>
    <xf numFmtId="0" fontId="6" fillId="10" borderId="47" xfId="0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horizontal="right"/>
    </xf>
    <xf numFmtId="0" fontId="6" fillId="10" borderId="39" xfId="0" applyFont="1" applyFill="1" applyBorder="1"/>
    <xf numFmtId="0" fontId="6" fillId="11" borderId="47" xfId="0" applyFont="1" applyFill="1" applyBorder="1"/>
    <xf numFmtId="0" fontId="6" fillId="11" borderId="1" xfId="0" applyFont="1" applyFill="1" applyBorder="1"/>
    <xf numFmtId="0" fontId="6" fillId="11" borderId="1" xfId="0" applyFont="1" applyFill="1" applyBorder="1" applyAlignment="1">
      <alignment horizontal="right"/>
    </xf>
    <xf numFmtId="0" fontId="6" fillId="11" borderId="39" xfId="0" applyFont="1" applyFill="1" applyBorder="1"/>
    <xf numFmtId="0" fontId="6" fillId="12" borderId="47" xfId="0" applyFont="1" applyFill="1" applyBorder="1"/>
    <xf numFmtId="0" fontId="6" fillId="12" borderId="1" xfId="0" applyFont="1" applyFill="1" applyBorder="1"/>
    <xf numFmtId="0" fontId="6" fillId="12" borderId="1" xfId="0" applyFont="1" applyFill="1" applyBorder="1" applyAlignment="1">
      <alignment horizontal="right"/>
    </xf>
    <xf numFmtId="0" fontId="6" fillId="12" borderId="39" xfId="0" applyFont="1" applyFill="1" applyBorder="1"/>
    <xf numFmtId="0" fontId="6" fillId="13" borderId="47" xfId="0" applyFont="1" applyFill="1" applyBorder="1"/>
    <xf numFmtId="0" fontId="6" fillId="13" borderId="1" xfId="0" applyFont="1" applyFill="1" applyBorder="1"/>
    <xf numFmtId="0" fontId="6" fillId="13" borderId="1" xfId="0" applyFont="1" applyFill="1" applyBorder="1" applyAlignment="1">
      <alignment horizontal="right"/>
    </xf>
    <xf numFmtId="0" fontId="6" fillId="13" borderId="39" xfId="0" applyFont="1" applyFill="1" applyBorder="1"/>
    <xf numFmtId="0" fontId="6" fillId="14" borderId="47" xfId="0" applyFont="1" applyFill="1" applyBorder="1"/>
    <xf numFmtId="0" fontId="6" fillId="14" borderId="1" xfId="0" applyFont="1" applyFill="1" applyBorder="1"/>
    <xf numFmtId="0" fontId="6" fillId="14" borderId="1" xfId="0" applyFont="1" applyFill="1" applyBorder="1" applyAlignment="1">
      <alignment horizontal="right"/>
    </xf>
    <xf numFmtId="0" fontId="6" fillId="14" borderId="39" xfId="0" applyFont="1" applyFill="1" applyBorder="1"/>
    <xf numFmtId="0" fontId="6" fillId="15" borderId="47" xfId="0" applyFont="1" applyFill="1" applyBorder="1"/>
    <xf numFmtId="0" fontId="6" fillId="15" borderId="1" xfId="0" applyFont="1" applyFill="1" applyBorder="1"/>
    <xf numFmtId="0" fontId="6" fillId="15" borderId="1" xfId="0" applyFont="1" applyFill="1" applyBorder="1" applyAlignment="1">
      <alignment horizontal="right"/>
    </xf>
    <xf numFmtId="0" fontId="6" fillId="15" borderId="39" xfId="0" applyFont="1" applyFill="1" applyBorder="1"/>
    <xf numFmtId="0" fontId="6" fillId="16" borderId="47" xfId="0" applyFont="1" applyFill="1" applyBorder="1"/>
    <xf numFmtId="0" fontId="6" fillId="16" borderId="1" xfId="0" applyFont="1" applyFill="1" applyBorder="1"/>
    <xf numFmtId="0" fontId="6" fillId="16" borderId="1" xfId="0" applyFont="1" applyFill="1" applyBorder="1" applyAlignment="1">
      <alignment horizontal="right"/>
    </xf>
    <xf numFmtId="0" fontId="6" fillId="16" borderId="39" xfId="0" applyFont="1" applyFill="1" applyBorder="1"/>
    <xf numFmtId="166" fontId="6" fillId="10" borderId="1" xfId="0" applyNumberFormat="1" applyFont="1" applyFill="1" applyBorder="1" applyAlignment="1">
      <alignment horizontal="right"/>
    </xf>
    <xf numFmtId="0" fontId="6" fillId="17" borderId="47" xfId="0" applyFont="1" applyFill="1" applyBorder="1"/>
    <xf numFmtId="0" fontId="6" fillId="17" borderId="1" xfId="0" applyFont="1" applyFill="1" applyBorder="1"/>
    <xf numFmtId="0" fontId="6" fillId="17" borderId="1" xfId="0" applyFont="1" applyFill="1" applyBorder="1" applyAlignment="1">
      <alignment horizontal="right"/>
    </xf>
    <xf numFmtId="0" fontId="6" fillId="17" borderId="39" xfId="0" applyFont="1" applyFill="1" applyBorder="1"/>
    <xf numFmtId="0" fontId="6" fillId="18" borderId="47" xfId="0" applyFont="1" applyFill="1" applyBorder="1"/>
    <xf numFmtId="0" fontId="6" fillId="18" borderId="1" xfId="0" applyFont="1" applyFill="1" applyBorder="1"/>
    <xf numFmtId="0" fontId="6" fillId="18" borderId="39" xfId="0" applyFont="1" applyFill="1" applyBorder="1"/>
    <xf numFmtId="11" fontId="6" fillId="12" borderId="1" xfId="0" applyNumberFormat="1" applyFont="1" applyFill="1" applyBorder="1" applyAlignment="1">
      <alignment horizontal="right"/>
    </xf>
    <xf numFmtId="11" fontId="6" fillId="15" borderId="1" xfId="0" applyNumberFormat="1" applyFont="1" applyFill="1" applyBorder="1" applyAlignment="1">
      <alignment horizontal="right"/>
    </xf>
    <xf numFmtId="11" fontId="6" fillId="13" borderId="1" xfId="0" applyNumberFormat="1" applyFont="1" applyFill="1" applyBorder="1" applyAlignment="1">
      <alignment horizontal="right"/>
    </xf>
    <xf numFmtId="0" fontId="6" fillId="19" borderId="47" xfId="0" applyFont="1" applyFill="1" applyBorder="1"/>
    <xf numFmtId="0" fontId="6" fillId="19" borderId="1" xfId="0" applyFont="1" applyFill="1" applyBorder="1"/>
    <xf numFmtId="0" fontId="6" fillId="19" borderId="1" xfId="0" applyFont="1" applyFill="1" applyBorder="1" applyAlignment="1">
      <alignment horizontal="right"/>
    </xf>
    <xf numFmtId="0" fontId="6" fillId="19" borderId="39" xfId="0" applyFont="1" applyFill="1" applyBorder="1"/>
    <xf numFmtId="0" fontId="6" fillId="8" borderId="47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right"/>
    </xf>
    <xf numFmtId="164" fontId="6" fillId="8" borderId="1" xfId="0" applyNumberFormat="1" applyFont="1" applyFill="1" applyBorder="1"/>
    <xf numFmtId="0" fontId="6" fillId="8" borderId="39" xfId="0" applyFont="1" applyFill="1" applyBorder="1"/>
    <xf numFmtId="0" fontId="6" fillId="6" borderId="47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6" fillId="6" borderId="39" xfId="0" applyFont="1" applyFill="1" applyBorder="1"/>
    <xf numFmtId="0" fontId="6" fillId="20" borderId="47" xfId="0" applyFont="1" applyFill="1" applyBorder="1"/>
    <xf numFmtId="0" fontId="6" fillId="20" borderId="1" xfId="0" applyFont="1" applyFill="1" applyBorder="1"/>
    <xf numFmtId="164" fontId="6" fillId="20" borderId="1" xfId="0" applyNumberFormat="1" applyFont="1" applyFill="1" applyBorder="1"/>
    <xf numFmtId="0" fontId="6" fillId="20" borderId="1" xfId="0" applyFont="1" applyFill="1" applyBorder="1" applyAlignment="1">
      <alignment horizontal="left"/>
    </xf>
    <xf numFmtId="0" fontId="6" fillId="20" borderId="1" xfId="0" applyFont="1" applyFill="1" applyBorder="1" applyAlignment="1">
      <alignment horizontal="right"/>
    </xf>
    <xf numFmtId="0" fontId="6" fillId="20" borderId="39" xfId="0" applyFont="1" applyFill="1" applyBorder="1"/>
    <xf numFmtId="0" fontId="1" fillId="8" borderId="47" xfId="0" applyFont="1" applyFill="1" applyBorder="1"/>
    <xf numFmtId="0" fontId="1" fillId="8" borderId="1" xfId="0" applyFont="1" applyFill="1" applyBorder="1"/>
    <xf numFmtId="0" fontId="1" fillId="8" borderId="39" xfId="0" applyFont="1" applyFill="1" applyBorder="1"/>
    <xf numFmtId="0" fontId="1" fillId="20" borderId="47" xfId="0" applyFont="1" applyFill="1" applyBorder="1"/>
    <xf numFmtId="0" fontId="1" fillId="20" borderId="1" xfId="0" applyFont="1" applyFill="1" applyBorder="1"/>
    <xf numFmtId="0" fontId="1" fillId="20" borderId="39" xfId="0" applyFont="1" applyFill="1" applyBorder="1"/>
    <xf numFmtId="0" fontId="6" fillId="10" borderId="48" xfId="0" applyFont="1" applyFill="1" applyBorder="1"/>
    <xf numFmtId="0" fontId="6" fillId="10" borderId="8" xfId="0" applyFont="1" applyFill="1" applyBorder="1"/>
    <xf numFmtId="0" fontId="6" fillId="10" borderId="8" xfId="0" applyFont="1" applyFill="1" applyBorder="1" applyAlignment="1">
      <alignment horizontal="right"/>
    </xf>
    <xf numFmtId="0" fontId="6" fillId="10" borderId="9" xfId="0" applyFont="1" applyFill="1" applyBorder="1"/>
    <xf numFmtId="0" fontId="6" fillId="11" borderId="48" xfId="0" applyFont="1" applyFill="1" applyBorder="1"/>
    <xf numFmtId="0" fontId="6" fillId="11" borderId="8" xfId="0" applyFont="1" applyFill="1" applyBorder="1"/>
    <xf numFmtId="0" fontId="6" fillId="11" borderId="8" xfId="0" applyFont="1" applyFill="1" applyBorder="1" applyAlignment="1">
      <alignment horizontal="right"/>
    </xf>
    <xf numFmtId="0" fontId="6" fillId="11" borderId="9" xfId="0" applyFont="1" applyFill="1" applyBorder="1"/>
    <xf numFmtId="0" fontId="6" fillId="6" borderId="48" xfId="0" applyFont="1" applyFill="1" applyBorder="1"/>
    <xf numFmtId="0" fontId="6" fillId="6" borderId="8" xfId="0" applyFont="1" applyFill="1" applyBorder="1"/>
    <xf numFmtId="0" fontId="6" fillId="6" borderId="8" xfId="0" applyFont="1" applyFill="1" applyBorder="1" applyAlignment="1">
      <alignment horizontal="right"/>
    </xf>
    <xf numFmtId="0" fontId="6" fillId="6" borderId="9" xfId="0" applyFont="1" applyFill="1" applyBorder="1"/>
    <xf numFmtId="0" fontId="6" fillId="20" borderId="48" xfId="0" applyFont="1" applyFill="1" applyBorder="1"/>
    <xf numFmtId="0" fontId="6" fillId="20" borderId="8" xfId="0" applyFont="1" applyFill="1" applyBorder="1"/>
    <xf numFmtId="0" fontId="6" fillId="20" borderId="8" xfId="0" applyFont="1" applyFill="1" applyBorder="1" applyAlignment="1">
      <alignment horizontal="right"/>
    </xf>
    <xf numFmtId="0" fontId="6" fillId="20" borderId="9" xfId="0" applyFont="1" applyFill="1" applyBorder="1"/>
    <xf numFmtId="0" fontId="6" fillId="14" borderId="48" xfId="0" applyFont="1" applyFill="1" applyBorder="1"/>
    <xf numFmtId="0" fontId="6" fillId="14" borderId="8" xfId="0" applyFont="1" applyFill="1" applyBorder="1"/>
    <xf numFmtId="0" fontId="6" fillId="14" borderId="9" xfId="0" applyFont="1" applyFill="1" applyBorder="1"/>
    <xf numFmtId="0" fontId="7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/>
    <xf numFmtId="0" fontId="1" fillId="21" borderId="12" xfId="0" applyFont="1" applyFill="1" applyBorder="1" applyAlignment="1">
      <alignment horizontal="left" vertical="center"/>
    </xf>
    <xf numFmtId="0" fontId="1" fillId="21" borderId="12" xfId="0" applyFont="1" applyFill="1" applyBorder="1"/>
    <xf numFmtId="0" fontId="1" fillId="21" borderId="1" xfId="0" applyFont="1" applyFill="1" applyBorder="1"/>
    <xf numFmtId="0" fontId="1" fillId="22" borderId="12" xfId="0" applyFont="1" applyFill="1" applyBorder="1" applyAlignment="1">
      <alignment horizontal="left" vertical="center"/>
    </xf>
    <xf numFmtId="0" fontId="1" fillId="22" borderId="12" xfId="0" applyFont="1" applyFill="1" applyBorder="1"/>
    <xf numFmtId="0" fontId="1" fillId="22" borderId="1" xfId="0" applyFont="1" applyFill="1" applyBorder="1"/>
    <xf numFmtId="0" fontId="1" fillId="22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1" borderId="12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/>
    <xf numFmtId="0" fontId="8" fillId="0" borderId="31" xfId="0" applyFont="1" applyBorder="1" applyAlignment="1">
      <alignment horizontal="right"/>
    </xf>
    <xf numFmtId="0" fontId="8" fillId="0" borderId="24" xfId="0" applyFont="1" applyBorder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right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0" fillId="23" borderId="50" xfId="0" applyFill="1" applyBorder="1"/>
    <xf numFmtId="0" fontId="2" fillId="3" borderId="51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1" fillId="7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left" vertical="center"/>
    </xf>
    <xf numFmtId="0" fontId="1" fillId="7" borderId="60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left" vertical="center"/>
    </xf>
    <xf numFmtId="0" fontId="0" fillId="23" borderId="65" xfId="0" applyFill="1" applyBorder="1"/>
    <xf numFmtId="0" fontId="1" fillId="3" borderId="6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1" fillId="24" borderId="67" xfId="0" applyFont="1" applyFill="1" applyBorder="1" applyAlignment="1">
      <alignment horizontal="left" vertical="center"/>
    </xf>
    <xf numFmtId="0" fontId="1" fillId="8" borderId="11" xfId="0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45" xfId="0" applyFont="1" applyFill="1" applyBorder="1" applyAlignment="1">
      <alignment horizontal="right" vertical="center"/>
    </xf>
    <xf numFmtId="0" fontId="1" fillId="5" borderId="73" xfId="0" applyFont="1" applyFill="1" applyBorder="1" applyAlignment="1">
      <alignment horizontal="right" vertical="center"/>
    </xf>
    <xf numFmtId="0" fontId="4" fillId="6" borderId="76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left" vertical="center"/>
    </xf>
    <xf numFmtId="0" fontId="1" fillId="6" borderId="77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left" vertical="center"/>
    </xf>
    <xf numFmtId="0" fontId="1" fillId="5" borderId="70" xfId="0" applyFont="1" applyFill="1" applyBorder="1" applyAlignment="1">
      <alignment horizontal="right" vertical="center"/>
    </xf>
    <xf numFmtId="0" fontId="4" fillId="6" borderId="78" xfId="0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 wrapText="1"/>
    </xf>
    <xf numFmtId="0" fontId="1" fillId="6" borderId="80" xfId="0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" fontId="1" fillId="2" borderId="79" xfId="0" applyNumberFormat="1" applyFont="1" applyFill="1" applyBorder="1" applyAlignment="1">
      <alignment horizontal="center" vertical="center"/>
    </xf>
    <xf numFmtId="1" fontId="1" fillId="2" borderId="80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3" fontId="1" fillId="2" borderId="84" xfId="0" applyNumberFormat="1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3" fontId="1" fillId="2" borderId="85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81" xfId="0" applyFont="1" applyFill="1" applyBorder="1" applyAlignment="1">
      <alignment horizontal="right" vertical="center"/>
    </xf>
    <xf numFmtId="0" fontId="2" fillId="3" borderId="91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right" vertical="center"/>
    </xf>
    <xf numFmtId="0" fontId="1" fillId="3" borderId="72" xfId="0" applyFont="1" applyFill="1" applyBorder="1" applyAlignment="1">
      <alignment horizontal="left" vertical="center"/>
    </xf>
    <xf numFmtId="0" fontId="1" fillId="3" borderId="73" xfId="0" applyFont="1" applyFill="1" applyBorder="1" applyAlignment="1">
      <alignment horizontal="right" vertical="center"/>
    </xf>
    <xf numFmtId="0" fontId="1" fillId="3" borderId="74" xfId="0" applyFont="1" applyFill="1" applyBorder="1" applyAlignment="1">
      <alignment horizontal="left" vertical="center"/>
    </xf>
    <xf numFmtId="0" fontId="1" fillId="3" borderId="75" xfId="0" applyFont="1" applyFill="1" applyBorder="1" applyAlignment="1">
      <alignment horizontal="right" vertical="center"/>
    </xf>
    <xf numFmtId="0" fontId="1" fillId="3" borderId="94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right" vertical="center"/>
    </xf>
    <xf numFmtId="0" fontId="4" fillId="4" borderId="8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right" vertical="center" wrapText="1"/>
    </xf>
    <xf numFmtId="0" fontId="4" fillId="4" borderId="95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5" borderId="72" xfId="0" applyFont="1" applyFill="1" applyBorder="1" applyAlignment="1">
      <alignment horizontal="left" vertical="center"/>
    </xf>
    <xf numFmtId="0" fontId="1" fillId="5" borderId="74" xfId="0" applyFont="1" applyFill="1" applyBorder="1" applyAlignment="1">
      <alignment horizontal="left" vertical="center"/>
    </xf>
    <xf numFmtId="0" fontId="1" fillId="5" borderId="75" xfId="0" applyFont="1" applyFill="1" applyBorder="1" applyAlignment="1">
      <alignment horizontal="right" vertical="center"/>
    </xf>
    <xf numFmtId="1" fontId="1" fillId="2" borderId="84" xfId="0" applyNumberFormat="1" applyFont="1" applyFill="1" applyBorder="1" applyAlignment="1">
      <alignment horizontal="center" vertical="center"/>
    </xf>
    <xf numFmtId="1" fontId="1" fillId="2" borderId="8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2" fillId="3" borderId="10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6" borderId="10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" fontId="1" fillId="2" borderId="108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3" fontId="1" fillId="2" borderId="109" xfId="0" applyNumberFormat="1" applyFont="1" applyFill="1" applyBorder="1" applyAlignment="1">
      <alignment horizontal="center" vertical="center"/>
    </xf>
    <xf numFmtId="1" fontId="1" fillId="2" borderId="109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3" fillId="27" borderId="97" xfId="0" applyFont="1" applyFill="1" applyBorder="1" applyAlignment="1">
      <alignment horizontal="center" vertical="center"/>
    </xf>
    <xf numFmtId="0" fontId="3" fillId="27" borderId="99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1" fillId="4" borderId="103" xfId="0" applyFont="1" applyFill="1" applyBorder="1" applyAlignment="1">
      <alignment horizontal="center" vertical="center"/>
    </xf>
    <xf numFmtId="0" fontId="9" fillId="9" borderId="82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vertical="center"/>
    </xf>
    <xf numFmtId="0" fontId="6" fillId="28" borderId="86" xfId="0" applyFont="1" applyFill="1" applyBorder="1" applyAlignment="1">
      <alignment horizontal="right" vertical="center"/>
    </xf>
    <xf numFmtId="0" fontId="1" fillId="28" borderId="37" xfId="0" applyFont="1" applyFill="1" applyBorder="1" applyAlignment="1">
      <alignment horizontal="left" vertical="center"/>
    </xf>
    <xf numFmtId="0" fontId="1" fillId="29" borderId="39" xfId="0" applyFont="1" applyFill="1" applyBorder="1" applyAlignment="1">
      <alignment vertical="center"/>
    </xf>
    <xf numFmtId="0" fontId="9" fillId="30" borderId="86" xfId="0" applyFont="1" applyFill="1" applyBorder="1" applyAlignment="1">
      <alignment horizontal="left" vertical="center"/>
    </xf>
    <xf numFmtId="0" fontId="9" fillId="30" borderId="87" xfId="0" applyFont="1" applyFill="1" applyBorder="1" applyAlignment="1">
      <alignment horizontal="left" vertical="center"/>
    </xf>
    <xf numFmtId="0" fontId="10" fillId="30" borderId="87" xfId="0" applyFont="1" applyFill="1" applyBorder="1" applyAlignment="1">
      <alignment horizontal="left" vertical="center"/>
    </xf>
    <xf numFmtId="0" fontId="10" fillId="29" borderId="87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64" xfId="0" applyFont="1" applyFill="1" applyBorder="1" applyAlignment="1">
      <alignment horizontal="right" vertical="center" wrapText="1"/>
    </xf>
    <xf numFmtId="0" fontId="10" fillId="30" borderId="86" xfId="0" applyFont="1" applyFill="1" applyBorder="1" applyAlignment="1">
      <alignment horizontal="righ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" fillId="8" borderId="8" xfId="0" applyFont="1" applyFill="1" applyBorder="1" applyAlignment="1">
      <alignment horizontal="left" vertical="center"/>
    </xf>
    <xf numFmtId="0" fontId="11" fillId="0" borderId="26" xfId="0" applyFont="1" applyBorder="1" applyAlignment="1">
      <alignment vertical="center" wrapText="1"/>
    </xf>
    <xf numFmtId="0" fontId="1" fillId="8" borderId="29" xfId="0" applyFont="1" applyFill="1" applyBorder="1" applyAlignment="1">
      <alignment vertical="center" wrapText="1"/>
    </xf>
    <xf numFmtId="0" fontId="9" fillId="8" borderId="35" xfId="0" applyFont="1" applyFill="1" applyBorder="1" applyAlignment="1">
      <alignment horizontal="left" vertical="center"/>
    </xf>
    <xf numFmtId="0" fontId="11" fillId="0" borderId="20" xfId="0" applyFont="1" applyBorder="1" applyAlignment="1">
      <alignment vertical="center" wrapText="1"/>
    </xf>
    <xf numFmtId="0" fontId="9" fillId="8" borderId="32" xfId="0" applyFont="1" applyFill="1" applyBorder="1" applyAlignment="1">
      <alignment vertical="center" wrapText="1"/>
    </xf>
    <xf numFmtId="0" fontId="9" fillId="8" borderId="48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/>
    </xf>
    <xf numFmtId="0" fontId="10" fillId="8" borderId="57" xfId="0" applyFont="1" applyFill="1" applyBorder="1" applyAlignment="1">
      <alignment vertical="center" wrapText="1"/>
    </xf>
    <xf numFmtId="0" fontId="12" fillId="26" borderId="1" xfId="0" applyFont="1" applyFill="1" applyBorder="1"/>
    <xf numFmtId="0" fontId="12" fillId="26" borderId="67" xfId="0" applyFont="1" applyFill="1" applyBorder="1"/>
    <xf numFmtId="0" fontId="9" fillId="8" borderId="72" xfId="0" applyFont="1" applyFill="1" applyBorder="1" applyAlignment="1">
      <alignment vertical="center" wrapText="1"/>
    </xf>
    <xf numFmtId="0" fontId="9" fillId="8" borderId="73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0" fillId="8" borderId="44" xfId="0" applyFont="1" applyFill="1" applyBorder="1" applyAlignment="1">
      <alignment vertical="center" wrapText="1"/>
    </xf>
    <xf numFmtId="0" fontId="10" fillId="25" borderId="110" xfId="0" applyFont="1" applyFill="1" applyBorder="1" applyAlignment="1">
      <alignment vertical="center"/>
    </xf>
    <xf numFmtId="0" fontId="12" fillId="26" borderId="111" xfId="0" applyFont="1" applyFill="1" applyBorder="1"/>
    <xf numFmtId="0" fontId="12" fillId="26" borderId="112" xfId="0" applyFont="1" applyFill="1" applyBorder="1"/>
    <xf numFmtId="0" fontId="10" fillId="8" borderId="48" xfId="0" applyFont="1" applyFill="1" applyBorder="1" applyAlignment="1">
      <alignment vertical="center"/>
    </xf>
    <xf numFmtId="0" fontId="12" fillId="26" borderId="110" xfId="0" applyFont="1" applyFill="1" applyBorder="1"/>
    <xf numFmtId="0" fontId="10" fillId="25" borderId="68" xfId="0" applyFont="1" applyFill="1" applyBorder="1" applyAlignment="1">
      <alignment vertical="center" wrapText="1"/>
    </xf>
    <xf numFmtId="0" fontId="12" fillId="26" borderId="113" xfId="0" applyFont="1" applyFill="1" applyBorder="1"/>
    <xf numFmtId="0" fontId="12" fillId="26" borderId="39" xfId="0" applyFont="1" applyFill="1" applyBorder="1"/>
    <xf numFmtId="0" fontId="12" fillId="26" borderId="82" xfId="0" applyFont="1" applyFill="1" applyBorder="1"/>
    <xf numFmtId="0" fontId="2" fillId="2" borderId="110" xfId="0" applyFont="1" applyFill="1" applyBorder="1" applyAlignment="1">
      <alignment horizontal="left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2" xfId="0" applyFont="1" applyFill="1" applyBorder="1" applyAlignment="1">
      <alignment horizontal="left" vertical="center"/>
    </xf>
    <xf numFmtId="0" fontId="6" fillId="28" borderId="86" xfId="0" applyFont="1" applyFill="1" applyBorder="1" applyAlignment="1">
      <alignment horizontal="left" vertical="center"/>
    </xf>
    <xf numFmtId="0" fontId="14" fillId="3" borderId="11" xfId="0" applyFont="1" applyFill="1" applyBorder="1"/>
    <xf numFmtId="0" fontId="15" fillId="3" borderId="1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6" xfId="0" applyBorder="1"/>
    <xf numFmtId="0" fontId="9" fillId="3" borderId="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0" fillId="0" borderId="40" xfId="0" applyBorder="1"/>
    <xf numFmtId="0" fontId="0" fillId="0" borderId="26" xfId="0" applyBorder="1"/>
    <xf numFmtId="0" fontId="10" fillId="2" borderId="1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1" fillId="5" borderId="5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6" xfId="0" applyFont="1" applyFill="1" applyBorder="1" applyAlignment="1">
      <alignment horizontal="center" vertical="center"/>
    </xf>
    <xf numFmtId="0" fontId="10" fillId="5" borderId="114" xfId="0" applyFont="1" applyFill="1" applyBorder="1" applyAlignment="1">
      <alignment horizontal="right" vertical="center"/>
    </xf>
    <xf numFmtId="0" fontId="1" fillId="5" borderId="51" xfId="0" applyFont="1" applyFill="1" applyBorder="1" applyAlignment="1">
      <alignment horizontal="left" vertical="center"/>
    </xf>
    <xf numFmtId="0" fontId="1" fillId="5" borderId="115" xfId="0" applyFont="1" applyFill="1" applyBorder="1" applyAlignment="1">
      <alignment horizontal="right" vertical="center"/>
    </xf>
    <xf numFmtId="0" fontId="1" fillId="5" borderId="116" xfId="0" applyFont="1" applyFill="1" applyBorder="1" applyAlignment="1">
      <alignment horizontal="right" vertical="center"/>
    </xf>
    <xf numFmtId="0" fontId="1" fillId="5" borderId="117" xfId="0" applyFont="1" applyFill="1" applyBorder="1" applyAlignment="1">
      <alignment horizontal="right" vertic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/>
    </xf>
    <xf numFmtId="0" fontId="9" fillId="3" borderId="51" xfId="0" applyFont="1" applyFill="1" applyBorder="1" applyAlignment="1">
      <alignment horizontal="right" vertical="center" wrapText="1"/>
    </xf>
    <xf numFmtId="0" fontId="16" fillId="3" borderId="52" xfId="0" applyFont="1" applyFill="1" applyBorder="1" applyAlignment="1">
      <alignment vertical="center"/>
    </xf>
    <xf numFmtId="0" fontId="17" fillId="3" borderId="11" xfId="0" applyFont="1" applyFill="1" applyBorder="1"/>
    <xf numFmtId="0" fontId="14" fillId="3" borderId="45" xfId="0" applyFont="1" applyFill="1" applyBorder="1"/>
    <xf numFmtId="0" fontId="18" fillId="3" borderId="49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/>
    </xf>
    <xf numFmtId="0" fontId="17" fillId="3" borderId="45" xfId="0" applyFont="1" applyFill="1" applyBorder="1"/>
    <xf numFmtId="0" fontId="18" fillId="3" borderId="106" xfId="0" applyFont="1" applyFill="1" applyBorder="1" applyAlignment="1">
      <alignment horizontal="center"/>
    </xf>
    <xf numFmtId="0" fontId="10" fillId="31" borderId="50" xfId="0" applyFont="1" applyFill="1" applyBorder="1" applyAlignment="1">
      <alignment horizontal="left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6" fillId="10" borderId="44" xfId="0" applyFont="1" applyFill="1" applyBorder="1" applyAlignment="1">
      <alignment horizontal="center"/>
    </xf>
    <xf numFmtId="0" fontId="5" fillId="0" borderId="45" xfId="0" applyFont="1" applyBorder="1" applyAlignment="1"/>
    <xf numFmtId="0" fontId="5" fillId="0" borderId="46" xfId="0" applyFont="1" applyBorder="1" applyAlignment="1"/>
  </cellXfs>
  <cellStyles count="1">
    <cellStyle name="Normal" xfId="0" builtinId="0"/>
  </cellStyles>
  <dxfs count="23"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70C0"/>
      </font>
      <fill>
        <patternFill patternType="solid">
          <fgColor rgb="FFCCECFF"/>
          <bgColor rgb="FFCCE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EF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HO_01!$B$113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HO_01!$C$113:$M$113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A4D-49F2-A675-A991AF452BF4}"/>
            </c:ext>
          </c:extLst>
        </c:ser>
        <c:ser>
          <c:idx val="1"/>
          <c:order val="1"/>
          <c:tx>
            <c:strRef>
              <c:f>HO_01!$B$114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HO_01!$C$114:$M$114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A4D-49F2-A675-A991AF452BF4}"/>
            </c:ext>
          </c:extLst>
        </c:ser>
        <c:ser>
          <c:idx val="2"/>
          <c:order val="2"/>
          <c:tx>
            <c:strRef>
              <c:f>HO_01!$B$115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HO_01!$C$115:$M$115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A4D-49F2-A675-A991AF45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7.7140801535824671E-2"/>
          <c:h val="0.404404777271693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HO_01!$A$306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HO_01!$C$306:$M$306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85FE-4A79-8EB2-9A9CD873252E}"/>
            </c:ext>
          </c:extLst>
        </c:ser>
        <c:ser>
          <c:idx val="1"/>
          <c:order val="1"/>
          <c:tx>
            <c:strRef>
              <c:f>HO_01!$A$307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HO_01!$C$307:$M$307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85FE-4A79-8EB2-9A9CD873252E}"/>
            </c:ext>
          </c:extLst>
        </c:ser>
        <c:ser>
          <c:idx val="2"/>
          <c:order val="2"/>
          <c:tx>
            <c:strRef>
              <c:f>HO_01!$A$308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HO_01!$C$308:$M$308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85FE-4A79-8EB2-9A9CD873252E}"/>
            </c:ext>
          </c:extLst>
        </c:ser>
        <c:ser>
          <c:idx val="3"/>
          <c:order val="3"/>
          <c:tx>
            <c:strRef>
              <c:f>HO_01!$A$309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HO_01!$C$309:$M$309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85FE-4A79-8EB2-9A9CD873252E}"/>
            </c:ext>
          </c:extLst>
        </c:ser>
        <c:ser>
          <c:idx val="4"/>
          <c:order val="4"/>
          <c:tx>
            <c:strRef>
              <c:f>HO_01!$A$310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HO_01!$C$310:$M$310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85FE-4A79-8EB2-9A9CD873252E}"/>
            </c:ext>
          </c:extLst>
        </c:ser>
        <c:ser>
          <c:idx val="5"/>
          <c:order val="5"/>
          <c:tx>
            <c:strRef>
              <c:f>HO_01!$A$311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HO_01!$C$311:$M$311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85FE-4A79-8EB2-9A9CD873252E}"/>
            </c:ext>
          </c:extLst>
        </c:ser>
        <c:ser>
          <c:idx val="6"/>
          <c:order val="6"/>
          <c:tx>
            <c:strRef>
              <c:f>HO_01!$A$312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HO_01!$C$312:$M$312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85FE-4A79-8EB2-9A9CD873252E}"/>
            </c:ext>
          </c:extLst>
        </c:ser>
        <c:ser>
          <c:idx val="7"/>
          <c:order val="7"/>
          <c:tx>
            <c:strRef>
              <c:f>HO_01!$A$313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HO_01!$C$313:$M$313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85FE-4A79-8EB2-9A9CD873252E}"/>
            </c:ext>
          </c:extLst>
        </c:ser>
        <c:ser>
          <c:idx val="8"/>
          <c:order val="8"/>
          <c:tx>
            <c:strRef>
              <c:f>HO_01!$A$314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HO_01!$C$314:$M$314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85FE-4A79-8EB2-9A9CD873252E}"/>
            </c:ext>
          </c:extLst>
        </c:ser>
        <c:ser>
          <c:idx val="9"/>
          <c:order val="9"/>
          <c:tx>
            <c:strRef>
              <c:f>HO_01!$A$315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HO_01!$C$315:$M$315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85FE-4A79-8EB2-9A9CD873252E}"/>
            </c:ext>
          </c:extLst>
        </c:ser>
        <c:ser>
          <c:idx val="10"/>
          <c:order val="10"/>
          <c:tx>
            <c:strRef>
              <c:f>HO_01!$A$316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HO_01!$C$316:$M$316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85FE-4A79-8EB2-9A9CD873252E}"/>
            </c:ext>
          </c:extLst>
        </c:ser>
        <c:ser>
          <c:idx val="11"/>
          <c:order val="11"/>
          <c:tx>
            <c:strRef>
              <c:f>HO_01!$A$317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HO_01!$C$317:$M$317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85FE-4A79-8EB2-9A9CD873252E}"/>
            </c:ext>
          </c:extLst>
        </c:ser>
        <c:ser>
          <c:idx val="12"/>
          <c:order val="12"/>
          <c:tx>
            <c:strRef>
              <c:f>HO_01!$A$318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HO_01!$C$318:$M$318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85FE-4A79-8EB2-9A9CD873252E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HO_01!$C$304:$M$304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HO_01!$C$324:$M$324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D-85FE-4A79-8EB2-9A9CD87325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85FE-4A79-8EB2-9A9CD873252E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HO_01!$B$640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HO_01!$C$640:$M$640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CDC-465D-89EE-412480B14E61}"/>
            </c:ext>
          </c:extLst>
        </c:ser>
        <c:ser>
          <c:idx val="1"/>
          <c:order val="1"/>
          <c:tx>
            <c:strRef>
              <c:f>HO_01!$B$641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HO_01!$C$641:$M$641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3CDC-465D-89EE-412480B14E61}"/>
            </c:ext>
          </c:extLst>
        </c:ser>
        <c:ser>
          <c:idx val="2"/>
          <c:order val="2"/>
          <c:tx>
            <c:strRef>
              <c:f>HO_01!$B$642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HO_01!$C$642:$M$642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3CDC-465D-89EE-412480B14E61}"/>
            </c:ext>
          </c:extLst>
        </c:ser>
        <c:ser>
          <c:idx val="3"/>
          <c:order val="3"/>
          <c:tx>
            <c:strRef>
              <c:f>HO_01!$B$643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HO_01!$C$643:$M$643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3CDC-465D-89EE-412480B14E61}"/>
            </c:ext>
          </c:extLst>
        </c:ser>
        <c:ser>
          <c:idx val="4"/>
          <c:order val="4"/>
          <c:tx>
            <c:strRef>
              <c:f>HO_01!$B$644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HO_01!$C$644:$M$644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3CDC-465D-89EE-412480B14E61}"/>
            </c:ext>
          </c:extLst>
        </c:ser>
        <c:ser>
          <c:idx val="5"/>
          <c:order val="5"/>
          <c:tx>
            <c:strRef>
              <c:f>HO_01!$B$645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HO_01!$C$645:$M$645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3CDC-465D-89EE-412480B14E61}"/>
            </c:ext>
          </c:extLst>
        </c:ser>
        <c:ser>
          <c:idx val="6"/>
          <c:order val="6"/>
          <c:tx>
            <c:strRef>
              <c:f>HO_01!$B$646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HO_01!$C$646:$M$646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3CDC-465D-89EE-412480B14E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3CDC-465D-89EE-412480B14E61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HO_01!$B$640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HO_01!$C$640:$M$640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DF8-43A0-A9BD-5C020F4AA456}"/>
            </c:ext>
          </c:extLst>
        </c:ser>
        <c:ser>
          <c:idx val="1"/>
          <c:order val="1"/>
          <c:tx>
            <c:strRef>
              <c:f>HO_01!$B$641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HO_01!$C$641:$M$641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0DF8-43A0-A9BD-5C020F4AA456}"/>
            </c:ext>
          </c:extLst>
        </c:ser>
        <c:ser>
          <c:idx val="2"/>
          <c:order val="2"/>
          <c:tx>
            <c:strRef>
              <c:f>HO_01!$B$642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HO_01!$C$642:$M$642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0DF8-43A0-A9BD-5C020F4AA456}"/>
            </c:ext>
          </c:extLst>
        </c:ser>
        <c:ser>
          <c:idx val="3"/>
          <c:order val="3"/>
          <c:tx>
            <c:strRef>
              <c:f>HO_01!$B$643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HO_01!$C$643:$M$643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0DF8-43A0-A9BD-5C020F4AA456}"/>
            </c:ext>
          </c:extLst>
        </c:ser>
        <c:ser>
          <c:idx val="4"/>
          <c:order val="4"/>
          <c:tx>
            <c:strRef>
              <c:f>HO_01!$B$644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HO_01!$C$644:$M$644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0DF8-43A0-A9BD-5C020F4AA456}"/>
            </c:ext>
          </c:extLst>
        </c:ser>
        <c:ser>
          <c:idx val="5"/>
          <c:order val="5"/>
          <c:tx>
            <c:strRef>
              <c:f>HO_01!$B$645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HO_01!$C$645:$M$645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0DF8-43A0-A9BD-5C020F4AA456}"/>
            </c:ext>
          </c:extLst>
        </c:ser>
        <c:ser>
          <c:idx val="6"/>
          <c:order val="6"/>
          <c:tx>
            <c:strRef>
              <c:f>HO_01!$B$646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HO_01!$C$646:$M$646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0DF8-43A0-A9BD-5C020F4AA4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0DF8-43A0-A9BD-5C020F4AA456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HO_01!$B$640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HO_01!$C$640:$M$640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AD7-4482-A5E2-360A7176BF5B}"/>
            </c:ext>
          </c:extLst>
        </c:ser>
        <c:ser>
          <c:idx val="1"/>
          <c:order val="1"/>
          <c:tx>
            <c:strRef>
              <c:f>HO_01!$B$641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HO_01!$C$641:$M$641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EAD7-4482-A5E2-360A7176BF5B}"/>
            </c:ext>
          </c:extLst>
        </c:ser>
        <c:ser>
          <c:idx val="2"/>
          <c:order val="2"/>
          <c:tx>
            <c:strRef>
              <c:f>HO_01!$B$642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HO_01!$C$642:$M$642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EAD7-4482-A5E2-360A7176BF5B}"/>
            </c:ext>
          </c:extLst>
        </c:ser>
        <c:ser>
          <c:idx val="3"/>
          <c:order val="3"/>
          <c:tx>
            <c:strRef>
              <c:f>HO_01!$B$643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HO_01!$C$643:$M$643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EAD7-4482-A5E2-360A7176BF5B}"/>
            </c:ext>
          </c:extLst>
        </c:ser>
        <c:ser>
          <c:idx val="4"/>
          <c:order val="4"/>
          <c:tx>
            <c:strRef>
              <c:f>HO_01!$B$644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HO_01!$C$644:$M$644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EAD7-4482-A5E2-360A7176BF5B}"/>
            </c:ext>
          </c:extLst>
        </c:ser>
        <c:ser>
          <c:idx val="5"/>
          <c:order val="5"/>
          <c:tx>
            <c:strRef>
              <c:f>HO_01!$B$645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HO_01!$C$645:$M$645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EAD7-4482-A5E2-360A7176BF5B}"/>
            </c:ext>
          </c:extLst>
        </c:ser>
        <c:ser>
          <c:idx val="6"/>
          <c:order val="6"/>
          <c:tx>
            <c:strRef>
              <c:f>HO_01!$B$646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HO_01!$C$639:$M$639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HO_01!$C$646:$M$646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EAD7-4482-A5E2-360A7176BF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EAD7-4482-A5E2-360A7176BF5B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HO_01!$B$331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HO_01!$C$330:$M$330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HO_01!$C$331:$M$331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F88-4F1F-8EA5-A44D3D7D9FDD}"/>
            </c:ext>
          </c:extLst>
        </c:ser>
        <c:ser>
          <c:idx val="1"/>
          <c:order val="1"/>
          <c:tx>
            <c:strRef>
              <c:f>HO_01!$B$332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HO_01!$C$330:$M$330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HO_01!$C$332:$M$332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F88-4F1F-8EA5-A44D3D7D9FDD}"/>
            </c:ext>
          </c:extLst>
        </c:ser>
        <c:ser>
          <c:idx val="2"/>
          <c:order val="2"/>
          <c:tx>
            <c:strRef>
              <c:f>HO_01!$B$333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HO_01!$C$330:$M$330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HO_01!$C$333:$M$333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F88-4F1F-8EA5-A44D3D7D9F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9.439172636383672E-2"/>
          <c:h val="0.320117772163725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 nr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HO_01!$B$1089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HO_01!$C$1089:$M$1089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C35-49A9-B6A0-BFB8681C3B8B}"/>
            </c:ext>
          </c:extLst>
        </c:ser>
        <c:ser>
          <c:idx val="1"/>
          <c:order val="1"/>
          <c:tx>
            <c:strRef>
              <c:f>HO_01!$B$1090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HO_01!$C$1090:$M$1090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7C35-49A9-B6A0-BFB8681C3B8B}"/>
            </c:ext>
          </c:extLst>
        </c:ser>
        <c:ser>
          <c:idx val="2"/>
          <c:order val="2"/>
          <c:tx>
            <c:strRef>
              <c:f>HO_01!$B$1091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HO_01!$C$1091:$M$1091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7C35-49A9-B6A0-BFB8681C3B8B}"/>
            </c:ext>
          </c:extLst>
        </c:ser>
        <c:ser>
          <c:idx val="3"/>
          <c:order val="3"/>
          <c:tx>
            <c:strRef>
              <c:f>HO_01!$B$1092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HO_01!$C$1092:$M$1092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7C35-49A9-B6A0-BFB8681C3B8B}"/>
            </c:ext>
          </c:extLst>
        </c:ser>
        <c:ser>
          <c:idx val="4"/>
          <c:order val="4"/>
          <c:tx>
            <c:strRef>
              <c:f>HO_01!$B$1093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HO_01!$C$1093:$M$1093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7C35-49A9-B6A0-BFB8681C3B8B}"/>
            </c:ext>
          </c:extLst>
        </c:ser>
        <c:ser>
          <c:idx val="5"/>
          <c:order val="5"/>
          <c:tx>
            <c:strRef>
              <c:f>HO_01!$B$1094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HO_01!$C$1094:$M$1094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7C35-49A9-B6A0-BFB8681C3B8B}"/>
            </c:ext>
          </c:extLst>
        </c:ser>
        <c:ser>
          <c:idx val="6"/>
          <c:order val="6"/>
          <c:tx>
            <c:strRef>
              <c:f>HO_01!$B$1095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HO_01!$C$1088:$M$1088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HO_01!$C$1095:$M$1095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7C35-49A9-B6A0-BFB8681C3B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7C35-49A9-B6A0-BFB8681C3B8B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HO_01!$B$1129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HO_01!$C$1129:$M$1129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80D-4E89-A2F3-15AE5A7C86F1}"/>
            </c:ext>
          </c:extLst>
        </c:ser>
        <c:ser>
          <c:idx val="1"/>
          <c:order val="1"/>
          <c:tx>
            <c:strRef>
              <c:f>HO_01!$B$1130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HO_01!$C$1130:$M$1130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280D-4E89-A2F3-15AE5A7C86F1}"/>
            </c:ext>
          </c:extLst>
        </c:ser>
        <c:ser>
          <c:idx val="2"/>
          <c:order val="2"/>
          <c:tx>
            <c:strRef>
              <c:f>HO_01!$B$1131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HO_01!$C$1131:$M$1131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280D-4E89-A2F3-15AE5A7C86F1}"/>
            </c:ext>
          </c:extLst>
        </c:ser>
        <c:ser>
          <c:idx val="3"/>
          <c:order val="3"/>
          <c:tx>
            <c:strRef>
              <c:f>HO_01!$B$1132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HO_01!$C$1132:$M$1132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280D-4E89-A2F3-15AE5A7C86F1}"/>
            </c:ext>
          </c:extLst>
        </c:ser>
        <c:ser>
          <c:idx val="4"/>
          <c:order val="4"/>
          <c:tx>
            <c:strRef>
              <c:f>HO_01!$B$1133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HO_01!$C$1133:$M$1133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280D-4E89-A2F3-15AE5A7C86F1}"/>
            </c:ext>
          </c:extLst>
        </c:ser>
        <c:ser>
          <c:idx val="5"/>
          <c:order val="5"/>
          <c:tx>
            <c:strRef>
              <c:f>HO_01!$B$1134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HO_01!$C$1134:$M$1134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280D-4E89-A2F3-15AE5A7C86F1}"/>
            </c:ext>
          </c:extLst>
        </c:ser>
        <c:ser>
          <c:idx val="6"/>
          <c:order val="6"/>
          <c:tx>
            <c:strRef>
              <c:f>HO_01!$B$1135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HO_01!$C$1128:$M$1128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HO_01!$C$1135:$M$1135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280D-4E89-A2F3-15AE5A7C86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280D-4E89-A2F3-15AE5A7C86F1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HO_01!$A$368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HO_01!$C$368:$M$368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6586-4ED3-B90E-88B99CEAFF1E}"/>
            </c:ext>
          </c:extLst>
        </c:ser>
        <c:ser>
          <c:idx val="1"/>
          <c:order val="1"/>
          <c:tx>
            <c:strRef>
              <c:f>HO_01!$A$369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HO_01!$C$369:$M$369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6586-4ED3-B90E-88B99CEAFF1E}"/>
            </c:ext>
          </c:extLst>
        </c:ser>
        <c:ser>
          <c:idx val="2"/>
          <c:order val="2"/>
          <c:tx>
            <c:strRef>
              <c:f>HO_01!$A$370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HO_01!$C$370:$M$370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6586-4ED3-B90E-88B99CEAFF1E}"/>
            </c:ext>
          </c:extLst>
        </c:ser>
        <c:ser>
          <c:idx val="3"/>
          <c:order val="3"/>
          <c:tx>
            <c:strRef>
              <c:f>HO_01!$A$371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HO_01!$C$371:$M$371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6586-4ED3-B90E-88B99CEAFF1E}"/>
            </c:ext>
          </c:extLst>
        </c:ser>
        <c:ser>
          <c:idx val="4"/>
          <c:order val="4"/>
          <c:tx>
            <c:strRef>
              <c:f>HO_01!$A$372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HO_01!$C$372:$M$372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6586-4ED3-B90E-88B99CEAFF1E}"/>
            </c:ext>
          </c:extLst>
        </c:ser>
        <c:ser>
          <c:idx val="5"/>
          <c:order val="5"/>
          <c:tx>
            <c:strRef>
              <c:f>HO_01!$A$373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HO_01!$C$373:$M$373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6586-4ED3-B90E-88B99CEAFF1E}"/>
            </c:ext>
          </c:extLst>
        </c:ser>
        <c:ser>
          <c:idx val="6"/>
          <c:order val="6"/>
          <c:tx>
            <c:strRef>
              <c:f>HO_01!$A$374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HO_01!$C$374:$M$374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6586-4ED3-B90E-88B99CEAFF1E}"/>
            </c:ext>
          </c:extLst>
        </c:ser>
        <c:ser>
          <c:idx val="7"/>
          <c:order val="7"/>
          <c:tx>
            <c:strRef>
              <c:f>HO_01!$A$375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HO_01!$C$375:$M$375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6586-4ED3-B90E-88B99CEAFF1E}"/>
            </c:ext>
          </c:extLst>
        </c:ser>
        <c:ser>
          <c:idx val="8"/>
          <c:order val="8"/>
          <c:tx>
            <c:strRef>
              <c:f>HO_01!$A$376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HO_01!$C$376:$M$376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6586-4ED3-B90E-88B99CEAFF1E}"/>
            </c:ext>
          </c:extLst>
        </c:ser>
        <c:ser>
          <c:idx val="9"/>
          <c:order val="9"/>
          <c:tx>
            <c:strRef>
              <c:f>HO_01!$A$377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HO_01!$C$377:$M$377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6586-4ED3-B90E-88B99CEAFF1E}"/>
            </c:ext>
          </c:extLst>
        </c:ser>
        <c:ser>
          <c:idx val="10"/>
          <c:order val="10"/>
          <c:tx>
            <c:strRef>
              <c:f>HO_01!$A$378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HO_01!$C$378:$M$378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6586-4ED3-B90E-88B99CEAFF1E}"/>
            </c:ext>
          </c:extLst>
        </c:ser>
        <c:ser>
          <c:idx val="11"/>
          <c:order val="11"/>
          <c:tx>
            <c:strRef>
              <c:f>HO_01!$A$379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HO_01!$C$379:$M$379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6586-4ED3-B90E-88B99CEAFF1E}"/>
            </c:ext>
          </c:extLst>
        </c:ser>
        <c:ser>
          <c:idx val="12"/>
          <c:order val="12"/>
          <c:tx>
            <c:strRef>
              <c:f>HO_01!$A$380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HO_01!$C$380:$M$380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6586-4ED3-B90E-88B99CEAFF1E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HO_01!$C$366:$M$366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HO_01!$C$386:$M$386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D-6586-4ED3-B90E-88B99CEAFF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6586-4ED3-B90E-88B99CEAFF1E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HO_01!$A$430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HO_01!$C$430:$M$430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2408-47A4-ABF1-EF8CCFE026F4}"/>
            </c:ext>
          </c:extLst>
        </c:ser>
        <c:ser>
          <c:idx val="1"/>
          <c:order val="1"/>
          <c:tx>
            <c:strRef>
              <c:f>HO_01!$A$431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HO_01!$C$431:$M$431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2408-47A4-ABF1-EF8CCFE026F4}"/>
            </c:ext>
          </c:extLst>
        </c:ser>
        <c:ser>
          <c:idx val="2"/>
          <c:order val="2"/>
          <c:tx>
            <c:strRef>
              <c:f>HO_01!$A$432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HO_01!$C$432:$M$432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2408-47A4-ABF1-EF8CCFE026F4}"/>
            </c:ext>
          </c:extLst>
        </c:ser>
        <c:ser>
          <c:idx val="3"/>
          <c:order val="3"/>
          <c:tx>
            <c:strRef>
              <c:f>HO_01!$A$433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HO_01!$C$433:$M$433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2408-47A4-ABF1-EF8CCFE026F4}"/>
            </c:ext>
          </c:extLst>
        </c:ser>
        <c:ser>
          <c:idx val="4"/>
          <c:order val="4"/>
          <c:tx>
            <c:strRef>
              <c:f>HO_01!$A$434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HO_01!$C$434:$M$434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2408-47A4-ABF1-EF8CCFE026F4}"/>
            </c:ext>
          </c:extLst>
        </c:ser>
        <c:ser>
          <c:idx val="5"/>
          <c:order val="5"/>
          <c:tx>
            <c:strRef>
              <c:f>HO_01!$A$435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HO_01!$C$435:$M$435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2408-47A4-ABF1-EF8CCFE026F4}"/>
            </c:ext>
          </c:extLst>
        </c:ser>
        <c:ser>
          <c:idx val="6"/>
          <c:order val="6"/>
          <c:tx>
            <c:strRef>
              <c:f>HO_01!$A$436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HO_01!$C$436:$M$436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2408-47A4-ABF1-EF8CCFE026F4}"/>
            </c:ext>
          </c:extLst>
        </c:ser>
        <c:ser>
          <c:idx val="7"/>
          <c:order val="7"/>
          <c:tx>
            <c:strRef>
              <c:f>HO_01!$A$437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HO_01!$C$437:$M$437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2408-47A4-ABF1-EF8CCFE026F4}"/>
            </c:ext>
          </c:extLst>
        </c:ser>
        <c:ser>
          <c:idx val="8"/>
          <c:order val="8"/>
          <c:tx>
            <c:strRef>
              <c:f>HO_01!$A$438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HO_01!$C$438:$M$438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2408-47A4-ABF1-EF8CCFE026F4}"/>
            </c:ext>
          </c:extLst>
        </c:ser>
        <c:ser>
          <c:idx val="9"/>
          <c:order val="9"/>
          <c:tx>
            <c:strRef>
              <c:f>HO_01!$A$439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HO_01!$C$439:$M$439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2408-47A4-ABF1-EF8CCFE026F4}"/>
            </c:ext>
          </c:extLst>
        </c:ser>
        <c:ser>
          <c:idx val="10"/>
          <c:order val="10"/>
          <c:tx>
            <c:strRef>
              <c:f>HO_01!$A$440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HO_01!$C$440:$M$440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2408-47A4-ABF1-EF8CCFE026F4}"/>
            </c:ext>
          </c:extLst>
        </c:ser>
        <c:ser>
          <c:idx val="11"/>
          <c:order val="11"/>
          <c:tx>
            <c:strRef>
              <c:f>HO_01!$A$441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HO_01!$C$441:$M$441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2408-47A4-ABF1-EF8CCFE026F4}"/>
            </c:ext>
          </c:extLst>
        </c:ser>
        <c:ser>
          <c:idx val="12"/>
          <c:order val="12"/>
          <c:tx>
            <c:strRef>
              <c:f>HO_01!$A$442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HO_01!$C$442:$M$442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2408-47A4-ABF1-EF8CCFE026F4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HO_01!$C$428:$M$428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HO_01!$C$448:$M$448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D-2408-47A4-ABF1-EF8CCFE026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2408-47A4-ABF1-EF8CCFE026F4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HO_01!$A$492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HO_01!$C$492:$M$492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683D-4B78-8B07-65DE266D0FD1}"/>
            </c:ext>
          </c:extLst>
        </c:ser>
        <c:ser>
          <c:idx val="1"/>
          <c:order val="1"/>
          <c:tx>
            <c:strRef>
              <c:f>HO_01!$A$493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HO_01!$C$493:$M$493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683D-4B78-8B07-65DE266D0FD1}"/>
            </c:ext>
          </c:extLst>
        </c:ser>
        <c:ser>
          <c:idx val="2"/>
          <c:order val="2"/>
          <c:tx>
            <c:strRef>
              <c:f>HO_01!$A$494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HO_01!$C$494:$M$494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683D-4B78-8B07-65DE266D0FD1}"/>
            </c:ext>
          </c:extLst>
        </c:ser>
        <c:ser>
          <c:idx val="3"/>
          <c:order val="3"/>
          <c:tx>
            <c:strRef>
              <c:f>HO_01!$A$495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HO_01!$C$495:$M$495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683D-4B78-8B07-65DE266D0FD1}"/>
            </c:ext>
          </c:extLst>
        </c:ser>
        <c:ser>
          <c:idx val="4"/>
          <c:order val="4"/>
          <c:tx>
            <c:strRef>
              <c:f>HO_01!$A$496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HO_01!$C$496:$M$496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683D-4B78-8B07-65DE266D0FD1}"/>
            </c:ext>
          </c:extLst>
        </c:ser>
        <c:ser>
          <c:idx val="5"/>
          <c:order val="5"/>
          <c:tx>
            <c:strRef>
              <c:f>HO_01!$A$497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HO_01!$C$497:$M$497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683D-4B78-8B07-65DE266D0FD1}"/>
            </c:ext>
          </c:extLst>
        </c:ser>
        <c:ser>
          <c:idx val="6"/>
          <c:order val="6"/>
          <c:tx>
            <c:strRef>
              <c:f>HO_01!$A$498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HO_01!$C$498:$M$498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683D-4B78-8B07-65DE266D0FD1}"/>
            </c:ext>
          </c:extLst>
        </c:ser>
        <c:ser>
          <c:idx val="7"/>
          <c:order val="7"/>
          <c:tx>
            <c:strRef>
              <c:f>HO_01!$A$499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HO_01!$C$499:$M$499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683D-4B78-8B07-65DE266D0FD1}"/>
            </c:ext>
          </c:extLst>
        </c:ser>
        <c:ser>
          <c:idx val="8"/>
          <c:order val="8"/>
          <c:tx>
            <c:strRef>
              <c:f>HO_01!$A$500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HO_01!$C$500:$M$500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683D-4B78-8B07-65DE266D0FD1}"/>
            </c:ext>
          </c:extLst>
        </c:ser>
        <c:ser>
          <c:idx val="9"/>
          <c:order val="9"/>
          <c:tx>
            <c:strRef>
              <c:f>HO_01!$A$501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HO_01!$C$501:$M$501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683D-4B78-8B07-65DE266D0FD1}"/>
            </c:ext>
          </c:extLst>
        </c:ser>
        <c:ser>
          <c:idx val="10"/>
          <c:order val="10"/>
          <c:tx>
            <c:strRef>
              <c:f>HO_01!$A$502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HO_01!$C$502:$M$502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683D-4B78-8B07-65DE266D0FD1}"/>
            </c:ext>
          </c:extLst>
        </c:ser>
        <c:ser>
          <c:idx val="11"/>
          <c:order val="11"/>
          <c:tx>
            <c:strRef>
              <c:f>HO_01!$A$503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HO_01!$C$503:$M$503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683D-4B78-8B07-65DE266D0FD1}"/>
            </c:ext>
          </c:extLst>
        </c:ser>
        <c:ser>
          <c:idx val="12"/>
          <c:order val="12"/>
          <c:tx>
            <c:strRef>
              <c:f>HO_01!$A$504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HO_01!$C$504:$M$504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683D-4B78-8B07-65DE266D0FD1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HO_01!$C$490:$M$490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HO_01!$C$510:$M$510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D-683D-4B78-8B07-65DE266D0F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683D-4B78-8B07-65DE266D0FD1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 nr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HO_01!$B$601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HO_01!$C$601:$M$601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362-4C2B-B0E8-23847450927D}"/>
            </c:ext>
          </c:extLst>
        </c:ser>
        <c:ser>
          <c:idx val="1"/>
          <c:order val="1"/>
          <c:tx>
            <c:strRef>
              <c:f>HO_01!$B$602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HO_01!$C$602:$M$602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3362-4C2B-B0E8-23847450927D}"/>
            </c:ext>
          </c:extLst>
        </c:ser>
        <c:ser>
          <c:idx val="2"/>
          <c:order val="2"/>
          <c:tx>
            <c:strRef>
              <c:f>HO_01!$B$603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HO_01!$C$603:$M$603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3362-4C2B-B0E8-23847450927D}"/>
            </c:ext>
          </c:extLst>
        </c:ser>
        <c:ser>
          <c:idx val="3"/>
          <c:order val="3"/>
          <c:tx>
            <c:strRef>
              <c:f>HO_01!$B$604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HO_01!$C$604:$M$604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3362-4C2B-B0E8-23847450927D}"/>
            </c:ext>
          </c:extLst>
        </c:ser>
        <c:ser>
          <c:idx val="4"/>
          <c:order val="4"/>
          <c:tx>
            <c:strRef>
              <c:f>HO_01!$B$605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HO_01!$C$605:$M$605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3362-4C2B-B0E8-23847450927D}"/>
            </c:ext>
          </c:extLst>
        </c:ser>
        <c:ser>
          <c:idx val="5"/>
          <c:order val="5"/>
          <c:tx>
            <c:strRef>
              <c:f>HO_01!$B$606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HO_01!$C$606:$M$606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3362-4C2B-B0E8-23847450927D}"/>
            </c:ext>
          </c:extLst>
        </c:ser>
        <c:ser>
          <c:idx val="6"/>
          <c:order val="6"/>
          <c:tx>
            <c:strRef>
              <c:f>HO_01!$B$607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HO_01!$C$607:$M$607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3362-4C2B-B0E8-2384745092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3362-4C2B-B0E8-23847450927D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HO_01!$B$393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HO_01!$C$392:$M$392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HO_01!$C$393:$M$393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EF6-4F8C-9BA6-8098DDF06470}"/>
            </c:ext>
          </c:extLst>
        </c:ser>
        <c:ser>
          <c:idx val="1"/>
          <c:order val="1"/>
          <c:tx>
            <c:strRef>
              <c:f>HO_01!$B$394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HO_01!$C$392:$M$392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HO_01!$C$394:$M$394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EF6-4F8C-9BA6-8098DDF06470}"/>
            </c:ext>
          </c:extLst>
        </c:ser>
        <c:ser>
          <c:idx val="2"/>
          <c:order val="2"/>
          <c:tx>
            <c:strRef>
              <c:f>HO_01!$B$395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HO_01!$C$392:$M$392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HO_01!$C$395:$M$395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EF6-4F8C-9BA6-8098DDF064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9.439172636383672E-2"/>
          <c:h val="0.320117772163725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 nr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HO_01!$B$1252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HO_01!$C$1252:$M$1252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D9A-407A-9F70-82DDBE140709}"/>
            </c:ext>
          </c:extLst>
        </c:ser>
        <c:ser>
          <c:idx val="1"/>
          <c:order val="1"/>
          <c:tx>
            <c:strRef>
              <c:f>HO_01!$B$1253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HO_01!$C$1253:$M$1253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1D9A-407A-9F70-82DDBE140709}"/>
            </c:ext>
          </c:extLst>
        </c:ser>
        <c:ser>
          <c:idx val="2"/>
          <c:order val="2"/>
          <c:tx>
            <c:strRef>
              <c:f>HO_01!$B$1254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HO_01!$C$1254:$M$1254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1D9A-407A-9F70-82DDBE140709}"/>
            </c:ext>
          </c:extLst>
        </c:ser>
        <c:ser>
          <c:idx val="3"/>
          <c:order val="3"/>
          <c:tx>
            <c:strRef>
              <c:f>HO_01!$B$1255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HO_01!$C$1255:$M$1255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1D9A-407A-9F70-82DDBE140709}"/>
            </c:ext>
          </c:extLst>
        </c:ser>
        <c:ser>
          <c:idx val="4"/>
          <c:order val="4"/>
          <c:tx>
            <c:strRef>
              <c:f>HO_01!$B$1256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HO_01!$C$1256:$M$1256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1D9A-407A-9F70-82DDBE140709}"/>
            </c:ext>
          </c:extLst>
        </c:ser>
        <c:ser>
          <c:idx val="5"/>
          <c:order val="5"/>
          <c:tx>
            <c:strRef>
              <c:f>HO_01!$B$1257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HO_01!$C$1257:$M$1257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1D9A-407A-9F70-82DDBE140709}"/>
            </c:ext>
          </c:extLst>
        </c:ser>
        <c:ser>
          <c:idx val="6"/>
          <c:order val="6"/>
          <c:tx>
            <c:strRef>
              <c:f>HO_01!$B$1258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HO_01!$C$1251:$M$1251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HO_01!$C$1258:$M$1258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1D9A-407A-9F70-82DDBE1407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1D9A-407A-9F70-82DDBE140709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HO_01!$B$1292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HO_01!$C$1292:$M$1292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D27-4B47-9A19-626E8FA39CE2}"/>
            </c:ext>
          </c:extLst>
        </c:ser>
        <c:ser>
          <c:idx val="1"/>
          <c:order val="1"/>
          <c:tx>
            <c:strRef>
              <c:f>HO_01!$B$1293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HO_01!$C$1293:$M$1293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D27-4B47-9A19-626E8FA39CE2}"/>
            </c:ext>
          </c:extLst>
        </c:ser>
        <c:ser>
          <c:idx val="2"/>
          <c:order val="2"/>
          <c:tx>
            <c:strRef>
              <c:f>HO_01!$B$1294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HO_01!$C$1294:$M$1294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9D27-4B47-9A19-626E8FA39CE2}"/>
            </c:ext>
          </c:extLst>
        </c:ser>
        <c:ser>
          <c:idx val="3"/>
          <c:order val="3"/>
          <c:tx>
            <c:strRef>
              <c:f>HO_01!$B$1295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HO_01!$C$1295:$M$1295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9D27-4B47-9A19-626E8FA39CE2}"/>
            </c:ext>
          </c:extLst>
        </c:ser>
        <c:ser>
          <c:idx val="4"/>
          <c:order val="4"/>
          <c:tx>
            <c:strRef>
              <c:f>HO_01!$B$1296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HO_01!$C$1296:$M$1296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9D27-4B47-9A19-626E8FA39CE2}"/>
            </c:ext>
          </c:extLst>
        </c:ser>
        <c:ser>
          <c:idx val="5"/>
          <c:order val="5"/>
          <c:tx>
            <c:strRef>
              <c:f>HO_01!$B$1297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HO_01!$C$1297:$M$1297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9D27-4B47-9A19-626E8FA39CE2}"/>
            </c:ext>
          </c:extLst>
        </c:ser>
        <c:ser>
          <c:idx val="6"/>
          <c:order val="6"/>
          <c:tx>
            <c:strRef>
              <c:f>HO_01!$B$1298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HO_01!$C$1291:$M$1291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HO_01!$C$1298:$M$1298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9D27-4B47-9A19-626E8FA39C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9D27-4B47-9A19-626E8FA39CE2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HO_01!$B$455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HO_01!$C$454:$M$454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HO_01!$C$455:$M$455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847-420E-9D00-27FDE1C379E4}"/>
            </c:ext>
          </c:extLst>
        </c:ser>
        <c:ser>
          <c:idx val="1"/>
          <c:order val="1"/>
          <c:tx>
            <c:strRef>
              <c:f>HO_01!$B$456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HO_01!$C$454:$M$454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HO_01!$C$456:$M$456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847-420E-9D00-27FDE1C379E4}"/>
            </c:ext>
          </c:extLst>
        </c:ser>
        <c:ser>
          <c:idx val="2"/>
          <c:order val="2"/>
          <c:tx>
            <c:strRef>
              <c:f>HO_01!$B$457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HO_01!$C$454:$M$454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HO_01!$C$457:$M$457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847-420E-9D00-27FDE1C379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9.439172636383672E-2"/>
          <c:h val="0.320117772163725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 nr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HO_01!$B$1415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HO_01!$C$1415:$M$1415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6AEF-4A79-A413-8449F5236EBA}"/>
            </c:ext>
          </c:extLst>
        </c:ser>
        <c:ser>
          <c:idx val="1"/>
          <c:order val="1"/>
          <c:tx>
            <c:strRef>
              <c:f>HO_01!$B$1416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HO_01!$C$1416:$M$1416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6AEF-4A79-A413-8449F5236EBA}"/>
            </c:ext>
          </c:extLst>
        </c:ser>
        <c:ser>
          <c:idx val="2"/>
          <c:order val="2"/>
          <c:tx>
            <c:strRef>
              <c:f>HO_01!$B$1417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HO_01!$C$1417:$M$1417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6AEF-4A79-A413-8449F5236EBA}"/>
            </c:ext>
          </c:extLst>
        </c:ser>
        <c:ser>
          <c:idx val="3"/>
          <c:order val="3"/>
          <c:tx>
            <c:strRef>
              <c:f>HO_01!$B$1418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HO_01!$C$1418:$M$1418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6AEF-4A79-A413-8449F5236EBA}"/>
            </c:ext>
          </c:extLst>
        </c:ser>
        <c:ser>
          <c:idx val="4"/>
          <c:order val="4"/>
          <c:tx>
            <c:strRef>
              <c:f>HO_01!$B$1419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HO_01!$C$1419:$M$1419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6AEF-4A79-A413-8449F5236EBA}"/>
            </c:ext>
          </c:extLst>
        </c:ser>
        <c:ser>
          <c:idx val="5"/>
          <c:order val="5"/>
          <c:tx>
            <c:strRef>
              <c:f>HO_01!$B$1420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HO_01!$C$1420:$M$1420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6AEF-4A79-A413-8449F5236EBA}"/>
            </c:ext>
          </c:extLst>
        </c:ser>
        <c:ser>
          <c:idx val="6"/>
          <c:order val="6"/>
          <c:tx>
            <c:strRef>
              <c:f>HO_01!$B$1421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HO_01!$C$1414:$M$1414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HO_01!$C$1421:$M$1421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6AEF-4A79-A413-8449F5236E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6AEF-4A79-A413-8449F5236EBA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Ic énergie par poste
(kg eq CO</a:t>
            </a:r>
            <a:r>
              <a:rPr lang="fr-FR" baseline="-25000"/>
              <a:t>2</a:t>
            </a:r>
            <a:r>
              <a:rPr lang="fr-FR"/>
              <a:t>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HO_01!$B$1455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HO_01!$C$1455:$M$1455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84B-4ECC-A8E8-34E4423FB206}"/>
            </c:ext>
          </c:extLst>
        </c:ser>
        <c:ser>
          <c:idx val="1"/>
          <c:order val="1"/>
          <c:tx>
            <c:strRef>
              <c:f>HO_01!$B$1456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HO_01!$C$1456:$M$1456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884B-4ECC-A8E8-34E4423FB206}"/>
            </c:ext>
          </c:extLst>
        </c:ser>
        <c:ser>
          <c:idx val="2"/>
          <c:order val="2"/>
          <c:tx>
            <c:strRef>
              <c:f>HO_01!$B$1457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HO_01!$C$1457:$M$1457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84B-4ECC-A8E8-34E4423FB206}"/>
            </c:ext>
          </c:extLst>
        </c:ser>
        <c:ser>
          <c:idx val="3"/>
          <c:order val="3"/>
          <c:tx>
            <c:strRef>
              <c:f>HO_01!$B$1458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HO_01!$C$1458:$M$1458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884B-4ECC-A8E8-34E4423FB206}"/>
            </c:ext>
          </c:extLst>
        </c:ser>
        <c:ser>
          <c:idx val="4"/>
          <c:order val="4"/>
          <c:tx>
            <c:strRef>
              <c:f>HO_01!$B$1459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HO_01!$C$1459:$M$1459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884B-4ECC-A8E8-34E4423FB206}"/>
            </c:ext>
          </c:extLst>
        </c:ser>
        <c:ser>
          <c:idx val="5"/>
          <c:order val="5"/>
          <c:tx>
            <c:strRef>
              <c:f>HO_01!$B$1460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HO_01!$C$1460:$M$1460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84B-4ECC-A8E8-34E4423FB206}"/>
            </c:ext>
          </c:extLst>
        </c:ser>
        <c:ser>
          <c:idx val="6"/>
          <c:order val="6"/>
          <c:tx>
            <c:strRef>
              <c:f>HO_01!$B$1461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HO_01!$C$1454:$M$1454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HO_01!$C$1461:$M$1461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884B-4ECC-A8E8-34E4423FB2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884B-4ECC-A8E8-34E4423FB206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énergie (kg eq CO2 </a:t>
                </a:r>
                <a:r>
                  <a:rPr lang="fr-FR" baseline="0"/>
                  <a:t>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</a:t>
            </a:r>
            <a:r>
              <a:rPr lang="fr-FR" baseline="0"/>
              <a:t> Cep </a:t>
            </a:r>
            <a:r>
              <a:rPr lang="fr-FR"/>
              <a:t>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HO_01!$B$563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HO_01!$C$563:$M$563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6ED-4408-9A39-3F1E998563C6}"/>
            </c:ext>
          </c:extLst>
        </c:ser>
        <c:ser>
          <c:idx val="1"/>
          <c:order val="1"/>
          <c:tx>
            <c:strRef>
              <c:f>HO_01!$B$564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HO_01!$C$564:$M$564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E6ED-4408-9A39-3F1E998563C6}"/>
            </c:ext>
          </c:extLst>
        </c:ser>
        <c:ser>
          <c:idx val="2"/>
          <c:order val="2"/>
          <c:tx>
            <c:strRef>
              <c:f>HO_01!$B$565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HO_01!$C$565:$M$565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E6ED-4408-9A39-3F1E998563C6}"/>
            </c:ext>
          </c:extLst>
        </c:ser>
        <c:ser>
          <c:idx val="3"/>
          <c:order val="3"/>
          <c:tx>
            <c:strRef>
              <c:f>HO_01!$B$566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HO_01!$C$566:$M$566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E6ED-4408-9A39-3F1E998563C6}"/>
            </c:ext>
          </c:extLst>
        </c:ser>
        <c:ser>
          <c:idx val="4"/>
          <c:order val="4"/>
          <c:tx>
            <c:strRef>
              <c:f>HO_01!$B$567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HO_01!$C$567:$M$567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E6ED-4408-9A39-3F1E998563C6}"/>
            </c:ext>
          </c:extLst>
        </c:ser>
        <c:ser>
          <c:idx val="5"/>
          <c:order val="5"/>
          <c:tx>
            <c:strRef>
              <c:f>HO_01!$B$568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HO_01!$C$568:$M$568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E6ED-4408-9A39-3F1E998563C6}"/>
            </c:ext>
          </c:extLst>
        </c:ser>
        <c:ser>
          <c:idx val="6"/>
          <c:order val="6"/>
          <c:tx>
            <c:strRef>
              <c:f>HO_01!$B$569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HO_01!$C$600:$M$600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HO_01!$C$569:$M$569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E6ED-4408-9A39-3F1E998563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E6ED-4408-9A39-3F1E998563C6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Cep</a:t>
            </a:r>
            <a:r>
              <a:rPr lang="fr-FR" baseline="0"/>
              <a:t> </a:t>
            </a:r>
            <a:r>
              <a:rPr lang="fr-FR"/>
              <a:t>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HO_01!$B$723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HO_01!$C$723:$M$723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0B0-4ABF-A2C2-21F00B62F19D}"/>
            </c:ext>
          </c:extLst>
        </c:ser>
        <c:ser>
          <c:idx val="1"/>
          <c:order val="1"/>
          <c:tx>
            <c:strRef>
              <c:f>HO_01!$B$724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HO_01!$C$724:$M$724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00B0-4ABF-A2C2-21F00B62F19D}"/>
            </c:ext>
          </c:extLst>
        </c:ser>
        <c:ser>
          <c:idx val="2"/>
          <c:order val="2"/>
          <c:tx>
            <c:strRef>
              <c:f>HO_01!$B$765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HO_01!$C$765:$M$765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00B0-4ABF-A2C2-21F00B62F19D}"/>
            </c:ext>
          </c:extLst>
        </c:ser>
        <c:ser>
          <c:idx val="3"/>
          <c:order val="3"/>
          <c:tx>
            <c:strRef>
              <c:f>HO_01!$B$726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HO_01!$C$726:$M$726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00B0-4ABF-A2C2-21F00B62F19D}"/>
            </c:ext>
          </c:extLst>
        </c:ser>
        <c:ser>
          <c:idx val="4"/>
          <c:order val="4"/>
          <c:tx>
            <c:strRef>
              <c:f>HO_01!$B$727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HO_01!$C$727:$M$727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00B0-4ABF-A2C2-21F00B62F19D}"/>
            </c:ext>
          </c:extLst>
        </c:ser>
        <c:ser>
          <c:idx val="5"/>
          <c:order val="5"/>
          <c:tx>
            <c:strRef>
              <c:f>HO_01!$B$728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HO_01!$C$728:$M$728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00B0-4ABF-A2C2-21F00B62F19D}"/>
            </c:ext>
          </c:extLst>
        </c:ser>
        <c:ser>
          <c:idx val="6"/>
          <c:order val="6"/>
          <c:tx>
            <c:strRef>
              <c:f>HO_01!$B$729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HO_01!$C$722:$M$722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HO_01!$C$729:$M$729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00B0-4ABF-A2C2-21F00B62F1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00B0-4ABF-A2C2-21F00B62F19D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Cep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HO_01!$B$886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HO_01!$C$886:$M$886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E6A-425E-950D-398B5D898B12}"/>
            </c:ext>
          </c:extLst>
        </c:ser>
        <c:ser>
          <c:idx val="1"/>
          <c:order val="1"/>
          <c:tx>
            <c:strRef>
              <c:f>HO_01!$B$887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HO_01!$C$887:$M$887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E6A-425E-950D-398B5D898B12}"/>
            </c:ext>
          </c:extLst>
        </c:ser>
        <c:ser>
          <c:idx val="2"/>
          <c:order val="2"/>
          <c:tx>
            <c:strRef>
              <c:f>HO_01!$B$888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HO_01!$C$888:$M$888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E6A-425E-950D-398B5D898B12}"/>
            </c:ext>
          </c:extLst>
        </c:ser>
        <c:ser>
          <c:idx val="3"/>
          <c:order val="3"/>
          <c:tx>
            <c:strRef>
              <c:f>HO_01!$B$889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HO_01!$C$889:$M$889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E6A-425E-950D-398B5D898B12}"/>
            </c:ext>
          </c:extLst>
        </c:ser>
        <c:ser>
          <c:idx val="4"/>
          <c:order val="4"/>
          <c:tx>
            <c:strRef>
              <c:f>HO_01!$B$890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HO_01!$C$890:$M$890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CE6A-425E-950D-398B5D898B12}"/>
            </c:ext>
          </c:extLst>
        </c:ser>
        <c:ser>
          <c:idx val="5"/>
          <c:order val="5"/>
          <c:tx>
            <c:strRef>
              <c:f>HO_01!$B$891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HO_01!$C$891:$M$891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CE6A-425E-950D-398B5D898B12}"/>
            </c:ext>
          </c:extLst>
        </c:ser>
        <c:ser>
          <c:idx val="6"/>
          <c:order val="6"/>
          <c:tx>
            <c:strRef>
              <c:f>HO_01!$B$892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HO_01!$C$885:$M$885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HO_01!$C$892:$M$892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CE6A-425E-950D-398B5D898B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CE6A-425E-950D-398B5D898B12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Cep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HO_01!$B$1049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HO_01!$C$1049:$M$1049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304-469D-8595-774572C5BB9F}"/>
            </c:ext>
          </c:extLst>
        </c:ser>
        <c:ser>
          <c:idx val="1"/>
          <c:order val="1"/>
          <c:tx>
            <c:strRef>
              <c:f>HO_01!$B$1050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HO_01!$C$1050:$M$1050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304-469D-8595-774572C5BB9F}"/>
            </c:ext>
          </c:extLst>
        </c:ser>
        <c:ser>
          <c:idx val="2"/>
          <c:order val="2"/>
          <c:tx>
            <c:strRef>
              <c:f>HO_01!$B$1051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HO_01!$C$1051:$M$1051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304-469D-8595-774572C5BB9F}"/>
            </c:ext>
          </c:extLst>
        </c:ser>
        <c:ser>
          <c:idx val="3"/>
          <c:order val="3"/>
          <c:tx>
            <c:strRef>
              <c:f>HO_01!$B$1052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HO_01!$C$1052:$M$1052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304-469D-8595-774572C5BB9F}"/>
            </c:ext>
          </c:extLst>
        </c:ser>
        <c:ser>
          <c:idx val="4"/>
          <c:order val="4"/>
          <c:tx>
            <c:strRef>
              <c:f>HO_01!$B$1053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HO_01!$C$1053:$M$1053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C304-469D-8595-774572C5BB9F}"/>
            </c:ext>
          </c:extLst>
        </c:ser>
        <c:ser>
          <c:idx val="5"/>
          <c:order val="5"/>
          <c:tx>
            <c:strRef>
              <c:f>HO_01!$B$1054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HO_01!$C$1054:$M$1054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C304-469D-8595-774572C5BB9F}"/>
            </c:ext>
          </c:extLst>
        </c:ser>
        <c:ser>
          <c:idx val="6"/>
          <c:order val="6"/>
          <c:tx>
            <c:strRef>
              <c:f>HO_01!$B$1055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HO_01!$C$1048:$M$1048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HO_01!$C$1055:$M$1055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C304-469D-8595-774572C5BB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C304-469D-8595-774572C5BB9F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HO_01!$A$182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HO_01!$C$182:$M$182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7AC-454C-B3EE-4E19D2BB37C0}"/>
            </c:ext>
          </c:extLst>
        </c:ser>
        <c:ser>
          <c:idx val="1"/>
          <c:order val="1"/>
          <c:tx>
            <c:strRef>
              <c:f>HO_01!$A$183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HO_01!$C$183:$M$183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7AC-454C-B3EE-4E19D2BB37C0}"/>
            </c:ext>
          </c:extLst>
        </c:ser>
        <c:ser>
          <c:idx val="2"/>
          <c:order val="2"/>
          <c:tx>
            <c:strRef>
              <c:f>HO_01!$A$184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HO_01!$C$184:$M$184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B7AC-454C-B3EE-4E19D2BB37C0}"/>
            </c:ext>
          </c:extLst>
        </c:ser>
        <c:ser>
          <c:idx val="3"/>
          <c:order val="3"/>
          <c:tx>
            <c:strRef>
              <c:f>HO_01!$A$185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HO_01!$C$185:$M$185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B7AC-454C-B3EE-4E19D2BB37C0}"/>
            </c:ext>
          </c:extLst>
        </c:ser>
        <c:ser>
          <c:idx val="4"/>
          <c:order val="4"/>
          <c:tx>
            <c:strRef>
              <c:f>HO_01!$A$186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HO_01!$C$186:$M$186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B7AC-454C-B3EE-4E19D2BB37C0}"/>
            </c:ext>
          </c:extLst>
        </c:ser>
        <c:ser>
          <c:idx val="5"/>
          <c:order val="5"/>
          <c:tx>
            <c:strRef>
              <c:f>HO_01!$A$187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HO_01!$C$187:$M$187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B7AC-454C-B3EE-4E19D2BB37C0}"/>
            </c:ext>
          </c:extLst>
        </c:ser>
        <c:ser>
          <c:idx val="6"/>
          <c:order val="6"/>
          <c:tx>
            <c:strRef>
              <c:f>HO_01!$A$188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HO_01!$C$188:$M$188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B7AC-454C-B3EE-4E19D2BB37C0}"/>
            </c:ext>
          </c:extLst>
        </c:ser>
        <c:ser>
          <c:idx val="7"/>
          <c:order val="7"/>
          <c:tx>
            <c:strRef>
              <c:f>HO_01!$A$189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HO_01!$C$189:$M$189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B7AC-454C-B3EE-4E19D2BB37C0}"/>
            </c:ext>
          </c:extLst>
        </c:ser>
        <c:ser>
          <c:idx val="8"/>
          <c:order val="8"/>
          <c:tx>
            <c:strRef>
              <c:f>HO_01!$A$190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HO_01!$C$190:$M$190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B7AC-454C-B3EE-4E19D2BB37C0}"/>
            </c:ext>
          </c:extLst>
        </c:ser>
        <c:ser>
          <c:idx val="9"/>
          <c:order val="9"/>
          <c:tx>
            <c:strRef>
              <c:f>HO_01!$A$191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HO_01!$C$191:$M$191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B7AC-454C-B3EE-4E19D2BB37C0}"/>
            </c:ext>
          </c:extLst>
        </c:ser>
        <c:ser>
          <c:idx val="10"/>
          <c:order val="10"/>
          <c:tx>
            <c:strRef>
              <c:f>HO_01!$A$192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HO_01!$C$192:$M$192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B7AC-454C-B3EE-4E19D2BB37C0}"/>
            </c:ext>
          </c:extLst>
        </c:ser>
        <c:ser>
          <c:idx val="11"/>
          <c:order val="11"/>
          <c:tx>
            <c:strRef>
              <c:f>HO_01!$A$193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HO_01!$C$193:$M$193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B7AC-454C-B3EE-4E19D2BB37C0}"/>
            </c:ext>
          </c:extLst>
        </c:ser>
        <c:ser>
          <c:idx val="12"/>
          <c:order val="12"/>
          <c:tx>
            <c:strRef>
              <c:f>HO_01!$A$194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HO_01!$C$194:$M$194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B7AC-454C-B3EE-4E19D2BB37C0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HO_01!$C$517:$M$517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HO_01!$C$200:$M$200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0-B7AC-454C-B3EE-4E19D2BB37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B7AC-454C-B3EE-4E19D2BB37C0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Cep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HO_01!$B$1212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HO_01!$C$1212:$M$1212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69E-469B-9A61-225D644E0DDF}"/>
            </c:ext>
          </c:extLst>
        </c:ser>
        <c:ser>
          <c:idx val="1"/>
          <c:order val="1"/>
          <c:tx>
            <c:strRef>
              <c:f>HO_01!$B$1213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HO_01!$C$1213:$M$1213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E69E-469B-9A61-225D644E0DDF}"/>
            </c:ext>
          </c:extLst>
        </c:ser>
        <c:ser>
          <c:idx val="2"/>
          <c:order val="2"/>
          <c:tx>
            <c:strRef>
              <c:f>HO_01!$B$1214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HO_01!$C$1214:$M$1214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E69E-469B-9A61-225D644E0DDF}"/>
            </c:ext>
          </c:extLst>
        </c:ser>
        <c:ser>
          <c:idx val="3"/>
          <c:order val="3"/>
          <c:tx>
            <c:strRef>
              <c:f>HO_01!$B$1215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HO_01!$C$1215:$M$1215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E69E-469B-9A61-225D644E0DDF}"/>
            </c:ext>
          </c:extLst>
        </c:ser>
        <c:ser>
          <c:idx val="4"/>
          <c:order val="4"/>
          <c:tx>
            <c:strRef>
              <c:f>HO_01!$B$1216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HO_01!$C$1216:$M$1216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E69E-469B-9A61-225D644E0DDF}"/>
            </c:ext>
          </c:extLst>
        </c:ser>
        <c:ser>
          <c:idx val="5"/>
          <c:order val="5"/>
          <c:tx>
            <c:strRef>
              <c:f>HO_01!$B$1217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HO_01!$C$1217:$M$1217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E69E-469B-9A61-225D644E0DDF}"/>
            </c:ext>
          </c:extLst>
        </c:ser>
        <c:ser>
          <c:idx val="6"/>
          <c:order val="6"/>
          <c:tx>
            <c:strRef>
              <c:f>HO_01!$B$1218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HO_01!$C$1211:$M$1211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HO_01!$C$1218:$M$1218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E69E-469B-9A61-225D644E0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E69E-469B-9A61-225D644E0DDF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Cep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HO_01!$B$1375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HO_01!$C$1375:$M$1375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1DE-4277-8831-76CB4B2E9108}"/>
            </c:ext>
          </c:extLst>
        </c:ser>
        <c:ser>
          <c:idx val="1"/>
          <c:order val="1"/>
          <c:tx>
            <c:strRef>
              <c:f>HO_01!$B$1376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HO_01!$C$1376:$M$1376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1DE-4277-8831-76CB4B2E9108}"/>
            </c:ext>
          </c:extLst>
        </c:ser>
        <c:ser>
          <c:idx val="2"/>
          <c:order val="2"/>
          <c:tx>
            <c:strRef>
              <c:f>HO_01!$B$1377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HO_01!$C$1377:$M$1377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91DE-4277-8831-76CB4B2E9108}"/>
            </c:ext>
          </c:extLst>
        </c:ser>
        <c:ser>
          <c:idx val="3"/>
          <c:order val="3"/>
          <c:tx>
            <c:strRef>
              <c:f>HO_01!$B$1378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HO_01!$C$1378:$M$1378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91DE-4277-8831-76CB4B2E9108}"/>
            </c:ext>
          </c:extLst>
        </c:ser>
        <c:ser>
          <c:idx val="4"/>
          <c:order val="4"/>
          <c:tx>
            <c:strRef>
              <c:f>HO_01!$B$1379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HO_01!$C$1379:$M$1379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91DE-4277-8831-76CB4B2E9108}"/>
            </c:ext>
          </c:extLst>
        </c:ser>
        <c:ser>
          <c:idx val="5"/>
          <c:order val="5"/>
          <c:tx>
            <c:strRef>
              <c:f>HO_01!$B$1380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HO_01!$C$1380:$M$1380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91DE-4277-8831-76CB4B2E9108}"/>
            </c:ext>
          </c:extLst>
        </c:ser>
        <c:ser>
          <c:idx val="6"/>
          <c:order val="6"/>
          <c:tx>
            <c:strRef>
              <c:f>HO_01!$B$1381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HO_01!$C$1374:$M$1374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HO_01!$C$1381:$M$1381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91DE-4277-8831-76CB4B2E91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91DE-4277-8831-76CB4B2E9108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Confort d'été - degrés-heures d'inconfort</a:t>
            </a:r>
          </a:p>
        </c:rich>
      </c:tx>
      <c:layout>
        <c:manualLayout>
          <c:xMode val="edge"/>
          <c:yMode val="edge"/>
          <c:x val="0.38700091975682527"/>
          <c:y val="3.31421287444231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4530120481927708"/>
          <c:w val="0.81147385422975959"/>
          <c:h val="0.67501643556505719"/>
        </c:manualLayout>
      </c:layout>
      <c:barChart>
        <c:barDir val="col"/>
        <c:grouping val="clustered"/>
        <c:varyColors val="1"/>
        <c:ser>
          <c:idx val="0"/>
          <c:order val="0"/>
          <c:tx>
            <c:v>DH groupe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HO_01!$C$149:$M$149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111-40B0-B138-08ACDC1CE154}"/>
            </c:ext>
          </c:extLst>
        </c:ser>
        <c:ser>
          <c:idx val="1"/>
          <c:order val="1"/>
          <c:tx>
            <c:v>DH groupe 2</c:v>
          </c:tx>
          <c:spPr>
            <a:ln w="19050">
              <a:noFill/>
            </a:ln>
          </c:spPr>
          <c:invertIfNegative val="0"/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HO_01!$C$152:$M$152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B111-40B0-B138-08ACDC1CE154}"/>
            </c:ext>
          </c:extLst>
        </c:ser>
        <c:ser>
          <c:idx val="2"/>
          <c:order val="2"/>
          <c:tx>
            <c:v>DH groupe 3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HO_01!$C$155:$M$155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32FF-4F73-80AA-CE8ACA40E061}"/>
            </c:ext>
          </c:extLst>
        </c:ser>
        <c:ser>
          <c:idx val="3"/>
          <c:order val="3"/>
          <c:tx>
            <c:v>DH groupe 4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HO_01!$C$158:$M$158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32FF-4F73-80AA-CE8ACA40E061}"/>
            </c:ext>
          </c:extLst>
        </c:ser>
        <c:ser>
          <c:idx val="4"/>
          <c:order val="4"/>
          <c:tx>
            <c:v>DH groupe 5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HO_01!$C$161:$M$161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32FF-4F73-80AA-CE8ACA40E061}"/>
            </c:ext>
          </c:extLst>
        </c:ser>
        <c:ser>
          <c:idx val="5"/>
          <c:order val="5"/>
          <c:tx>
            <c:v>DH groupe 6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HO_01!$C$164:$M$164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32FF-4F73-80AA-CE8ACA40E061}"/>
            </c:ext>
          </c:extLst>
        </c:ser>
        <c:ser>
          <c:idx val="6"/>
          <c:order val="6"/>
          <c:tx>
            <c:v>DH groupe 7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HO_01!$C$167:$M$167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32FF-4F73-80AA-CE8ACA40E061}"/>
            </c:ext>
          </c:extLst>
        </c:ser>
        <c:ser>
          <c:idx val="7"/>
          <c:order val="7"/>
          <c:tx>
            <c:v>DH groupe 8</c:v>
          </c:tx>
          <c:spPr>
            <a:ln w="19050">
              <a:noFill/>
            </a:ln>
          </c:spPr>
          <c:invertIfNegative val="0"/>
          <c:cat>
            <c:numRef>
              <c:f>HO_01!$C$148:$M$148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HO_01!$C$170:$M$170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32FF-4F73-80AA-CE8ACA40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056878"/>
        <c:axId val="85486029"/>
      </c:barChart>
      <c:lineChart>
        <c:grouping val="standar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523616"/>
        <c:axId val="659527880"/>
        <c:extLst>
          <c:ext xmlns:c15="http://schemas.microsoft.com/office/drawing/2012/chart" uri="{02D57815-91ED-43cb-92C2-25804820EDAC}">
            <c15:filteredLineSeries>
              <c15:ser>
                <c:idx val="14"/>
                <c:order val="8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19050" cap="rnd" cmpd="sng" algn="ctr">
                    <a:noFill/>
                    <a:prstDash val="solid"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635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8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HO_01!$C$148:$M$148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11-40B0-B138-08ACDC1CE154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de degrés-heures</a:t>
                </a:r>
                <a:r>
                  <a:rPr lang="fr-FR" baseline="0"/>
                  <a:t> (°C.h)</a:t>
                </a: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6595278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(€/m²SREF)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523616"/>
        <c:crosses val="max"/>
        <c:crossBetween val="between"/>
      </c:valAx>
      <c:catAx>
        <c:axId val="65952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95278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857527424456563"/>
          <c:y val="0.12180808476568492"/>
          <c:w val="8.477705244109443E-2"/>
          <c:h val="0.763964733303756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HO_01!$B$207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HO_01!$C$207:$M$207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548-42BF-905C-70CEF30C6910}"/>
            </c:ext>
          </c:extLst>
        </c:ser>
        <c:ser>
          <c:idx val="1"/>
          <c:order val="1"/>
          <c:tx>
            <c:strRef>
              <c:f>HO_01!$B$208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HO_01!$C$208:$M$208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548-42BF-905C-70CEF30C6910}"/>
            </c:ext>
          </c:extLst>
        </c:ser>
        <c:ser>
          <c:idx val="2"/>
          <c:order val="2"/>
          <c:tx>
            <c:strRef>
              <c:f>HO_01!$B$209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HO_01!$C$209:$M$209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548-42BF-905C-70CEF30C69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7.7140801535824671E-2"/>
          <c:h val="0.404404777271693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</a:t>
            </a:r>
            <a:r>
              <a:rPr lang="fr-FR" baseline="0"/>
              <a:t> nr </a:t>
            </a:r>
            <a:r>
              <a:rPr lang="fr-FR"/>
              <a:t>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HO_01!$B$763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HO_01!$C$763:$M$763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606-49D9-A2B0-043EB3513517}"/>
            </c:ext>
          </c:extLst>
        </c:ser>
        <c:ser>
          <c:idx val="1"/>
          <c:order val="1"/>
          <c:tx>
            <c:strRef>
              <c:f>HO_01!$B$764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HO_01!$C$764:$M$764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0606-49D9-A2B0-043EB3513517}"/>
            </c:ext>
          </c:extLst>
        </c:ser>
        <c:ser>
          <c:idx val="2"/>
          <c:order val="2"/>
          <c:tx>
            <c:strRef>
              <c:f>HO_01!$B$765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HO_01!$C$765:$M$765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0606-49D9-A2B0-043EB3513517}"/>
            </c:ext>
          </c:extLst>
        </c:ser>
        <c:ser>
          <c:idx val="3"/>
          <c:order val="3"/>
          <c:tx>
            <c:strRef>
              <c:f>HO_01!$B$766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HO_01!$C$766:$M$766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0606-49D9-A2B0-043EB3513517}"/>
            </c:ext>
          </c:extLst>
        </c:ser>
        <c:ser>
          <c:idx val="4"/>
          <c:order val="4"/>
          <c:tx>
            <c:strRef>
              <c:f>HO_01!$B$767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HO_01!$C$767:$M$767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0606-49D9-A2B0-043EB3513517}"/>
            </c:ext>
          </c:extLst>
        </c:ser>
        <c:ser>
          <c:idx val="5"/>
          <c:order val="5"/>
          <c:tx>
            <c:strRef>
              <c:f>HO_01!$B$768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HO_01!$C$768:$M$768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0606-49D9-A2B0-043EB3513517}"/>
            </c:ext>
          </c:extLst>
        </c:ser>
        <c:ser>
          <c:idx val="6"/>
          <c:order val="6"/>
          <c:tx>
            <c:strRef>
              <c:f>HO_01!$B$769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HO_01!$C$762:$M$762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HO_01!$C$769:$M$769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0606-49D9-A2B0-043EB35135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0606-49D9-A2B0-043EB3513517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fr-FR"/>
              <a:t>Bbio en points par poste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01022365264728E-2"/>
          <c:y val="0.16918032786885245"/>
          <c:w val="0.83141694033561553"/>
          <c:h val="0.678057619846699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HO_01!$B$269</c:f>
              <c:strCache>
                <c:ptCount val="1"/>
                <c:pt idx="0">
                  <c:v>Bbio chaud (points)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HO_01!$C$269:$M$269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B5A-4AB1-8C25-870318BCF5F9}"/>
            </c:ext>
          </c:extLst>
        </c:ser>
        <c:ser>
          <c:idx val="1"/>
          <c:order val="1"/>
          <c:tx>
            <c:strRef>
              <c:f>HO_01!$B$270</c:f>
              <c:strCache>
                <c:ptCount val="1"/>
                <c:pt idx="0">
                  <c:v>Bbio froid (points)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HO_01!$C$270:$M$270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B5A-4AB1-8C25-870318BCF5F9}"/>
            </c:ext>
          </c:extLst>
        </c:ser>
        <c:ser>
          <c:idx val="2"/>
          <c:order val="2"/>
          <c:tx>
            <c:strRef>
              <c:f>HO_01!$B$271</c:f>
              <c:strCache>
                <c:ptCount val="1"/>
                <c:pt idx="0">
                  <c:v>Bbio éclairage (points)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HO_01!$C$112:$M$112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HO_01!$C$271:$M$271</c:f>
              <c:numCache>
                <c:formatCode>General</c:formatCode>
                <c:ptCount val="1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B5A-4AB1-8C25-870318BCF5F9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HO_01!$A$676:$A$699</c:f>
              <c:multiLvlStrCache>
                <c:ptCount val="1"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>
                  <c:pt idx="0">
                    <c:v>Graphe Bbio par poste niveau zone</c:v>
                  </c:pt>
                </c:lvl>
              </c:multiLvlStrCache>
            </c:multiLvlStrRef>
          </c:cat>
          <c:val>
            <c:numRef>
              <c:f>HO_01!$A$700</c:f>
            </c:numRef>
          </c:val>
          <c:extLst>
            <c:ext xmlns:c16="http://schemas.microsoft.com/office/drawing/2014/chart" uri="{C3380CC4-5D6E-409C-BE32-E72D297353CC}">
              <c16:uniqueId val="{00000000-E55D-44AC-8B97-40C9EB040CA2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HO_01!$A$676:$A$699</c:f>
              <c:multiLvlStrCache>
                <c:ptCount val="1"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/>
                <c:lvl>
                  <c:pt idx="0">
                    <c:v>Graphe Bbio par poste niveau zone</c:v>
                  </c:pt>
                </c:lvl>
              </c:multiLvlStrCache>
            </c:multiLvlStrRef>
          </c:cat>
          <c:val>
            <c:numRef>
              <c:f>HO_01!$A$701</c:f>
            </c:numRef>
          </c:val>
          <c:extLst>
            <c:ext xmlns:c16="http://schemas.microsoft.com/office/drawing/2014/chart" uri="{C3380CC4-5D6E-409C-BE32-E72D297353CC}">
              <c16:uniqueId val="{00000001-E55D-44AC-8B97-40C9EB040C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4730914"/>
        <c:axId val="1310957868"/>
      </c:barChart>
      <c:catAx>
        <c:axId val="584730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10957868"/>
        <c:crosses val="autoZero"/>
        <c:auto val="1"/>
        <c:lblAlgn val="ctr"/>
        <c:lblOffset val="100"/>
        <c:noMultiLvlLbl val="1"/>
      </c:catAx>
      <c:valAx>
        <c:axId val="1310957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Bbio (points)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47309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60827363616325"/>
          <c:y val="0.2590466355639971"/>
          <c:w val="9.439172636383672E-2"/>
          <c:h val="0.32011777216372544"/>
        </c:manualLayout>
      </c:layout>
      <c:overlay val="0"/>
      <c:spPr>
        <a:solidFill>
          <a:schemeClr val="bg1"/>
        </a:solidFill>
      </c:spPr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Quantité d'énergie primaire non renouvelable Cep nr par poste
(kWhep_nr/m²SREF par an)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20925175615182E-2"/>
          <c:y val="0.19743435597521264"/>
          <c:w val="0.79516345218083695"/>
          <c:h val="0.66226963330828459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HO_01!$B$926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HO_01!$C$926:$M$926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F68-48A4-A690-2502E744CDEA}"/>
            </c:ext>
          </c:extLst>
        </c:ser>
        <c:ser>
          <c:idx val="1"/>
          <c:order val="1"/>
          <c:tx>
            <c:strRef>
              <c:f>HO_01!$B$927</c:f>
              <c:strCache>
                <c:ptCount val="1"/>
                <c:pt idx="0">
                  <c:v>Climatisation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HO_01!$C$927:$M$927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0F68-48A4-A690-2502E744CDEA}"/>
            </c:ext>
          </c:extLst>
        </c:ser>
        <c:ser>
          <c:idx val="2"/>
          <c:order val="2"/>
          <c:tx>
            <c:strRef>
              <c:f>HO_01!$B$928</c:f>
              <c:strCache>
                <c:ptCount val="1"/>
                <c:pt idx="0">
                  <c:v>ECS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HO_01!$C$928:$M$928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0F68-48A4-A690-2502E744CDEA}"/>
            </c:ext>
          </c:extLst>
        </c:ser>
        <c:ser>
          <c:idx val="3"/>
          <c:order val="3"/>
          <c:tx>
            <c:strRef>
              <c:f>HO_01!$B$929</c:f>
              <c:strCache>
                <c:ptCount val="1"/>
                <c:pt idx="0">
                  <c:v>Eclairage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HO_01!$C$929:$M$929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0F68-48A4-A690-2502E744CDEA}"/>
            </c:ext>
          </c:extLst>
        </c:ser>
        <c:ser>
          <c:idx val="4"/>
          <c:order val="4"/>
          <c:tx>
            <c:strRef>
              <c:f>HO_01!$B$930</c:f>
              <c:strCache>
                <c:ptCount val="1"/>
                <c:pt idx="0">
                  <c:v>Aux, ventilation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HO_01!$C$930:$M$930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0F68-48A4-A690-2502E744CDEA}"/>
            </c:ext>
          </c:extLst>
        </c:ser>
        <c:ser>
          <c:idx val="5"/>
          <c:order val="5"/>
          <c:tx>
            <c:strRef>
              <c:f>HO_01!$B$931</c:f>
              <c:strCache>
                <c:ptCount val="1"/>
                <c:pt idx="0">
                  <c:v>Aux, distribution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HO_01!$C$931:$M$931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0F68-48A4-A690-2502E744CDEA}"/>
            </c:ext>
          </c:extLst>
        </c:ser>
        <c:ser>
          <c:idx val="6"/>
          <c:order val="6"/>
          <c:tx>
            <c:strRef>
              <c:f>HO_01!$B$932</c:f>
              <c:strCache>
                <c:ptCount val="1"/>
                <c:pt idx="0">
                  <c:v>Déplacement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HO_01!$C$925:$M$925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HO_01!$C$932:$M$932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0F68-48A4-A690-2502E744CD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166387"/>
        <c:axId val="1417641284"/>
      </c:barChart>
      <c:scatterChart>
        <c:scatterStyle val="lineMarker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658325432"/>
        <c:axId val="658316576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 w="25400">
                    <a:noFill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 w="25400" cap="flat" cmpd="sng" algn="ctr">
                      <a:noFill/>
                      <a:prstDash val="solid"/>
                      <a:round/>
                    </a:ln>
                    <a:effectLst/>
                  </c:spPr>
                </c:marker>
                <c:dLbls>
                  <c:spPr>
                    <a:solidFill>
                      <a:schemeClr val="bg1">
                        <a:lumMod val="95000"/>
                        <a:alpha val="30000"/>
                      </a:schemeClr>
                    </a:solidFill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0F68-48A4-A690-2502E744CDEA}"/>
                  </c:ext>
                </c:extLst>
              </c15:ser>
            </c15:filteredScatterSeries>
          </c:ext>
        </c:extLst>
      </c:scatterChart>
      <c:catAx>
        <c:axId val="1781663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5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641284"/>
        <c:crosses val="autoZero"/>
        <c:auto val="1"/>
        <c:lblAlgn val="ctr"/>
        <c:lblOffset val="100"/>
        <c:noMultiLvlLbl val="1"/>
      </c:catAx>
      <c:valAx>
        <c:axId val="14176412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Energie</a:t>
                </a:r>
                <a:r>
                  <a:rPr lang="fr-FR" baseline="0"/>
                  <a:t> primaire non renouvelable (kWh ep_nr / m²SREF)</a:t>
                </a:r>
                <a:endParaRPr lang="fr-FR"/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66387"/>
        <c:crosses val="autoZero"/>
        <c:crossBetween val="between"/>
      </c:valAx>
      <c:valAx>
        <c:axId val="658316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Surcoût / base (€ / m² SREF)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25432"/>
        <c:crosses val="max"/>
        <c:crossBetween val="midCat"/>
      </c:valAx>
      <c:valAx>
        <c:axId val="65832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3165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6821492819015"/>
          <c:y val="0.12171507607192254"/>
          <c:w val="8.749012061694536E-2"/>
          <c:h val="0.779151610198102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1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EC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carbone </a:t>
            </a:r>
            <a:r>
              <a:rPr lang="fr-FR" sz="1400" b="1" i="0" u="none" strike="noStrike" baseline="0">
                <a:effectLst/>
              </a:rPr>
              <a:t>Ic construction : </a:t>
            </a:r>
            <a:r>
              <a:rPr lang="fr-FR"/>
              <a:t>répartition Ic par lot et</a:t>
            </a:r>
            <a:r>
              <a:rPr lang="fr-FR" baseline="0"/>
              <a:t> Ic chantier</a:t>
            </a:r>
            <a:r>
              <a:rPr lang="fr-FR"/>
              <a:t>
(kg eq CO2 / m²SREF)</a:t>
            </a:r>
          </a:p>
        </c:rich>
      </c:tx>
      <c:layout>
        <c:manualLayout>
          <c:xMode val="edge"/>
          <c:yMode val="edge"/>
          <c:x val="0.33511111111111114"/>
          <c:y val="5.3547523427041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712582852709754E-2"/>
          <c:y val="0.19081659973226239"/>
          <c:w val="0.80275810204575504"/>
          <c:h val="0.6941316973932475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HO_01!$A$244</c:f>
              <c:strCache>
                <c:ptCount val="1"/>
                <c:pt idx="0">
                  <c:v>Lot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HO_01!$C$244:$M$244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6F66-4A5D-A6CA-645F30D31DEC}"/>
            </c:ext>
          </c:extLst>
        </c:ser>
        <c:ser>
          <c:idx val="1"/>
          <c:order val="1"/>
          <c:tx>
            <c:strRef>
              <c:f>HO_01!$A$245</c:f>
              <c:strCache>
                <c:ptCount val="1"/>
                <c:pt idx="0">
                  <c:v>Lot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HO_01!$C$245:$M$245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6F66-4A5D-A6CA-645F30D31DEC}"/>
            </c:ext>
          </c:extLst>
        </c:ser>
        <c:ser>
          <c:idx val="2"/>
          <c:order val="2"/>
          <c:tx>
            <c:strRef>
              <c:f>HO_01!$A$246</c:f>
              <c:strCache>
                <c:ptCount val="1"/>
                <c:pt idx="0">
                  <c:v>Lot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HO_01!$C$246:$M$246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6F66-4A5D-A6CA-645F30D31DEC}"/>
            </c:ext>
          </c:extLst>
        </c:ser>
        <c:ser>
          <c:idx val="3"/>
          <c:order val="3"/>
          <c:tx>
            <c:strRef>
              <c:f>HO_01!$A$247</c:f>
              <c:strCache>
                <c:ptCount val="1"/>
                <c:pt idx="0">
                  <c:v>Lot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HO_01!$C$247:$M$247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6F66-4A5D-A6CA-645F30D31DEC}"/>
            </c:ext>
          </c:extLst>
        </c:ser>
        <c:ser>
          <c:idx val="4"/>
          <c:order val="4"/>
          <c:tx>
            <c:strRef>
              <c:f>HO_01!$A$248</c:f>
              <c:strCache>
                <c:ptCount val="1"/>
                <c:pt idx="0">
                  <c:v>Lot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HO_01!$C$248:$M$248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6F66-4A5D-A6CA-645F30D31DEC}"/>
            </c:ext>
          </c:extLst>
        </c:ser>
        <c:ser>
          <c:idx val="5"/>
          <c:order val="5"/>
          <c:tx>
            <c:strRef>
              <c:f>HO_01!$A$249</c:f>
              <c:strCache>
                <c:ptCount val="1"/>
                <c:pt idx="0">
                  <c:v>Lot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HO_01!$C$249:$M$249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6F66-4A5D-A6CA-645F30D31DEC}"/>
            </c:ext>
          </c:extLst>
        </c:ser>
        <c:ser>
          <c:idx val="6"/>
          <c:order val="6"/>
          <c:tx>
            <c:strRef>
              <c:f>HO_01!$A$250</c:f>
              <c:strCache>
                <c:ptCount val="1"/>
                <c:pt idx="0">
                  <c:v>Lot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HO_01!$C$250:$M$250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6F66-4A5D-A6CA-645F30D31DEC}"/>
            </c:ext>
          </c:extLst>
        </c:ser>
        <c:ser>
          <c:idx val="7"/>
          <c:order val="7"/>
          <c:tx>
            <c:strRef>
              <c:f>HO_01!$A$251</c:f>
              <c:strCache>
                <c:ptCount val="1"/>
                <c:pt idx="0">
                  <c:v>Lot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HO_01!$C$251:$M$251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6F66-4A5D-A6CA-645F30D31DEC}"/>
            </c:ext>
          </c:extLst>
        </c:ser>
        <c:ser>
          <c:idx val="8"/>
          <c:order val="8"/>
          <c:tx>
            <c:strRef>
              <c:f>HO_01!$A$252</c:f>
              <c:strCache>
                <c:ptCount val="1"/>
                <c:pt idx="0">
                  <c:v>Lot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HO_01!$C$252:$M$252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6F66-4A5D-A6CA-645F30D31DEC}"/>
            </c:ext>
          </c:extLst>
        </c:ser>
        <c:ser>
          <c:idx val="9"/>
          <c:order val="9"/>
          <c:tx>
            <c:strRef>
              <c:f>HO_01!$A$253</c:f>
              <c:strCache>
                <c:ptCount val="1"/>
                <c:pt idx="0">
                  <c:v>Lot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HO_01!$C$253:$M$253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6F66-4A5D-A6CA-645F30D31DEC}"/>
            </c:ext>
          </c:extLst>
        </c:ser>
        <c:ser>
          <c:idx val="10"/>
          <c:order val="10"/>
          <c:tx>
            <c:strRef>
              <c:f>HO_01!$A$254</c:f>
              <c:strCache>
                <c:ptCount val="1"/>
                <c:pt idx="0">
                  <c:v>Lot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HO_01!$C$254:$M$254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6F66-4A5D-A6CA-645F30D31DEC}"/>
            </c:ext>
          </c:extLst>
        </c:ser>
        <c:ser>
          <c:idx val="11"/>
          <c:order val="11"/>
          <c:tx>
            <c:strRef>
              <c:f>HO_01!$A$255</c:f>
              <c:strCache>
                <c:ptCount val="1"/>
                <c:pt idx="0">
                  <c:v>Lot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HO_01!$C$255:$M$255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6F66-4A5D-A6CA-645F30D31DEC}"/>
            </c:ext>
          </c:extLst>
        </c:ser>
        <c:ser>
          <c:idx val="12"/>
          <c:order val="12"/>
          <c:tx>
            <c:strRef>
              <c:f>HO_01!$A$256</c:f>
              <c:strCache>
                <c:ptCount val="1"/>
                <c:pt idx="0">
                  <c:v>Lot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HO_01!$C$256:$M$256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C-6F66-4A5D-A6CA-645F30D31DEC}"/>
            </c:ext>
          </c:extLst>
        </c:ser>
        <c:ser>
          <c:idx val="13"/>
          <c:order val="13"/>
          <c:tx>
            <c:v>Ic chantier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HO_01!$C$242:$M$242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HO_01!$C$262:$M$262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D-6F66-4A5D-A6CA-645F30D31D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2056878"/>
        <c:axId val="85486029"/>
      </c:barChart>
      <c:lineChart>
        <c:grouping val="standard"/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6942000"/>
        <c:axId val="596951840"/>
        <c:extLst>
          <c:ext xmlns:c15="http://schemas.microsoft.com/office/drawing/2012/chart" uri="{02D57815-91ED-43cb-92C2-25804820EDAC}">
            <c15:filteredLine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HO_01!$A$518</c15:sqref>
                        </c15:formulaRef>
                      </c:ext>
                    </c:extLst>
                    <c:strCache>
                      <c:ptCount val="1"/>
                      <c:pt idx="0">
                        <c:v>Surcoût / base (€/m²SREF)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FF0000"/>
                    </a:solidFill>
                    <a:ln>
                      <a:noFill/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HO_01!$C$517:$M$517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HO_01!$C$518:$M$518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6F66-4A5D-A6CA-645F30D31DEC}"/>
                  </c:ext>
                </c:extLst>
              </c15:ser>
            </c15:filteredLineSeries>
          </c:ext>
        </c:extLst>
      </c:lineChart>
      <c:catAx>
        <c:axId val="160205687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6029"/>
        <c:crosses val="autoZero"/>
        <c:auto val="1"/>
        <c:lblAlgn val="ctr"/>
        <c:lblOffset val="100"/>
        <c:noMultiLvlLbl val="1"/>
      </c:catAx>
      <c:valAx>
        <c:axId val="8548602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Ic (kg eq CO2 / m² SREF)</a:t>
                </a:r>
              </a:p>
            </c:rich>
          </c:tx>
          <c:layout>
            <c:manualLayout>
              <c:xMode val="edge"/>
              <c:yMode val="edge"/>
              <c:x val="1.5302023417285605E-2"/>
              <c:y val="0.39685840474759926"/>
            </c:manualLayout>
          </c:layout>
          <c:overlay val="0"/>
        </c:title>
        <c:numFmt formatCode="0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056878"/>
        <c:crosses val="autoZero"/>
        <c:crossBetween val="between"/>
      </c:valAx>
      <c:valAx>
        <c:axId val="5969518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Sourcoût / base (€ / m² SREF)</a:t>
                </a:r>
              </a:p>
            </c:rich>
          </c:tx>
          <c:layout>
            <c:manualLayout>
              <c:xMode val="edge"/>
              <c:yMode val="edge"/>
              <c:x val="0.88297738314625562"/>
              <c:y val="0.3671663030073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6942000"/>
        <c:crosses val="max"/>
        <c:crossBetween val="between"/>
      </c:valAx>
      <c:catAx>
        <c:axId val="59694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951840"/>
        <c:crosses val="autoZero"/>
        <c:auto val="1"/>
        <c:lblAlgn val="ctr"/>
        <c:lblOffset val="100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53001619478413"/>
          <c:y val="6.0934762672738195E-2"/>
          <c:w val="6.8039537610990117E-2"/>
          <c:h val="0.889228304293288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 rtl="0">
            <a:defRPr sz="9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CCFFCC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537</xdr:row>
      <xdr:rowOff>83003</xdr:rowOff>
    </xdr:from>
    <xdr:ext cx="13725525" cy="40671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ECBAA6-9DFC-4DB3-A1C9-0C10389E9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57150</xdr:colOff>
      <xdr:row>609</xdr:row>
      <xdr:rowOff>24765</xdr:rowOff>
    </xdr:from>
    <xdr:ext cx="13563600" cy="45910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E3C084-EB90-441D-9C14-F7AC27B84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257175</xdr:colOff>
      <xdr:row>1492</xdr:row>
      <xdr:rowOff>123825</xdr:rowOff>
    </xdr:from>
    <xdr:ext cx="13430250" cy="4743450"/>
    <xdr:graphicFrame macro="">
      <xdr:nvGraphicFramePr>
        <xdr:cNvPr id="5" name="Chart 4" title="Graphique">
          <a:extLst>
            <a:ext uri="{FF2B5EF4-FFF2-40B4-BE49-F238E27FC236}">
              <a16:creationId xmlns:a16="http://schemas.microsoft.com/office/drawing/2014/main" id="{25B3DDFA-E3ED-49BB-A6A7-699EBA8FC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</xdr:col>
      <xdr:colOff>249555</xdr:colOff>
      <xdr:row>1695</xdr:row>
      <xdr:rowOff>161924</xdr:rowOff>
    </xdr:from>
    <xdr:ext cx="13373100" cy="5400676"/>
    <xdr:graphicFrame macro="">
      <xdr:nvGraphicFramePr>
        <xdr:cNvPr id="8" name="Chart 4" title="Graphique">
          <a:extLst>
            <a:ext uri="{FF2B5EF4-FFF2-40B4-BE49-F238E27FC236}">
              <a16:creationId xmlns:a16="http://schemas.microsoft.com/office/drawing/2014/main" id="{761AA449-B046-4023-A710-FF6AB4BF6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</xdr:col>
      <xdr:colOff>104775</xdr:colOff>
      <xdr:row>676</xdr:row>
      <xdr:rowOff>83003</xdr:rowOff>
    </xdr:from>
    <xdr:ext cx="13725525" cy="4067175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DDEF29B-F066-4E55-95D9-64B4519D6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</xdr:col>
      <xdr:colOff>209550</xdr:colOff>
      <xdr:row>772</xdr:row>
      <xdr:rowOff>85725</xdr:rowOff>
    </xdr:from>
    <xdr:ext cx="13563600" cy="4591050"/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E2933DFA-9DEE-4FA6-A7A5-322C3C81C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</xdr:col>
      <xdr:colOff>104775</xdr:colOff>
      <xdr:row>839</xdr:row>
      <xdr:rowOff>83003</xdr:rowOff>
    </xdr:from>
    <xdr:ext cx="13725525" cy="4067175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479FD526-D497-457B-9B37-2127B4381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</xdr:col>
      <xdr:colOff>209550</xdr:colOff>
      <xdr:row>935</xdr:row>
      <xdr:rowOff>85725</xdr:rowOff>
    </xdr:from>
    <xdr:ext cx="13563600" cy="4591050"/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3D42D41B-3FAE-405E-96E6-19DF8CEF8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2</xdr:col>
      <xdr:colOff>257175</xdr:colOff>
      <xdr:row>1526</xdr:row>
      <xdr:rowOff>123825</xdr:rowOff>
    </xdr:from>
    <xdr:ext cx="13430250" cy="4743450"/>
    <xdr:graphicFrame macro="">
      <xdr:nvGraphicFramePr>
        <xdr:cNvPr id="13" name="Chart 4" title="Graphique">
          <a:extLst>
            <a:ext uri="{FF2B5EF4-FFF2-40B4-BE49-F238E27FC236}">
              <a16:creationId xmlns:a16="http://schemas.microsoft.com/office/drawing/2014/main" id="{D5842ADD-BC4E-426C-B2B9-587515268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2</xdr:col>
      <xdr:colOff>257175</xdr:colOff>
      <xdr:row>1560</xdr:row>
      <xdr:rowOff>123825</xdr:rowOff>
    </xdr:from>
    <xdr:ext cx="13430250" cy="4743450"/>
    <xdr:graphicFrame macro="">
      <xdr:nvGraphicFramePr>
        <xdr:cNvPr id="14" name="Chart 4" title="Graphique">
          <a:extLst>
            <a:ext uri="{FF2B5EF4-FFF2-40B4-BE49-F238E27FC236}">
              <a16:creationId xmlns:a16="http://schemas.microsoft.com/office/drawing/2014/main" id="{C1304720-B6B6-464C-97CA-F51E18E04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2</xdr:col>
      <xdr:colOff>57150</xdr:colOff>
      <xdr:row>648</xdr:row>
      <xdr:rowOff>24765</xdr:rowOff>
    </xdr:from>
    <xdr:ext cx="13563600" cy="4591050"/>
    <xdr:graphicFrame macro="">
      <xdr:nvGraphicFramePr>
        <xdr:cNvPr id="15" name="Chart 3">
          <a:extLst>
            <a:ext uri="{FF2B5EF4-FFF2-40B4-BE49-F238E27FC236}">
              <a16:creationId xmlns:a16="http://schemas.microsoft.com/office/drawing/2014/main" id="{E63266E4-46EB-404E-84EF-F4B5A2BA8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</xdr:col>
      <xdr:colOff>57150</xdr:colOff>
      <xdr:row>811</xdr:row>
      <xdr:rowOff>24765</xdr:rowOff>
    </xdr:from>
    <xdr:ext cx="13563600" cy="4591050"/>
    <xdr:graphicFrame macro="">
      <xdr:nvGraphicFramePr>
        <xdr:cNvPr id="16" name="Chart 3">
          <a:extLst>
            <a:ext uri="{FF2B5EF4-FFF2-40B4-BE49-F238E27FC236}">
              <a16:creationId xmlns:a16="http://schemas.microsoft.com/office/drawing/2014/main" id="{813514E4-7703-4F7C-8115-8BD905951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2</xdr:col>
      <xdr:colOff>57150</xdr:colOff>
      <xdr:row>974</xdr:row>
      <xdr:rowOff>24765</xdr:rowOff>
    </xdr:from>
    <xdr:ext cx="13563600" cy="4591050"/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BC8B96A8-7FBA-40BC-B362-19AB215C3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2</xdr:col>
      <xdr:colOff>104775</xdr:colOff>
      <xdr:row>1002</xdr:row>
      <xdr:rowOff>83003</xdr:rowOff>
    </xdr:from>
    <xdr:ext cx="13725525" cy="4067175"/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4214E94C-1996-4048-A36F-562DA40B6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2</xdr:col>
      <xdr:colOff>209550</xdr:colOff>
      <xdr:row>1098</xdr:row>
      <xdr:rowOff>85725</xdr:rowOff>
    </xdr:from>
    <xdr:ext cx="13563600" cy="4591050"/>
    <xdr:graphicFrame macro="">
      <xdr:nvGraphicFramePr>
        <xdr:cNvPr id="20" name="Chart 3">
          <a:extLst>
            <a:ext uri="{FF2B5EF4-FFF2-40B4-BE49-F238E27FC236}">
              <a16:creationId xmlns:a16="http://schemas.microsoft.com/office/drawing/2014/main" id="{7D5096D7-4096-4B5E-BC03-E2B7AEDEB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2</xdr:col>
      <xdr:colOff>57150</xdr:colOff>
      <xdr:row>1137</xdr:row>
      <xdr:rowOff>24765</xdr:rowOff>
    </xdr:from>
    <xdr:ext cx="13563600" cy="4591050"/>
    <xdr:graphicFrame macro="">
      <xdr:nvGraphicFramePr>
        <xdr:cNvPr id="21" name="Chart 3">
          <a:extLst>
            <a:ext uri="{FF2B5EF4-FFF2-40B4-BE49-F238E27FC236}">
              <a16:creationId xmlns:a16="http://schemas.microsoft.com/office/drawing/2014/main" id="{C7B7933E-051B-4305-A4DA-2A28DE5C0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2</xdr:col>
      <xdr:colOff>257175</xdr:colOff>
      <xdr:row>1593</xdr:row>
      <xdr:rowOff>123825</xdr:rowOff>
    </xdr:from>
    <xdr:ext cx="13430250" cy="4743450"/>
    <xdr:graphicFrame macro="">
      <xdr:nvGraphicFramePr>
        <xdr:cNvPr id="22" name="Chart 4" title="Graphique">
          <a:extLst>
            <a:ext uri="{FF2B5EF4-FFF2-40B4-BE49-F238E27FC236}">
              <a16:creationId xmlns:a16="http://schemas.microsoft.com/office/drawing/2014/main" id="{90D61C5E-41E3-45B3-B219-26C27C0B1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2</xdr:col>
      <xdr:colOff>257175</xdr:colOff>
      <xdr:row>1626</xdr:row>
      <xdr:rowOff>95250</xdr:rowOff>
    </xdr:from>
    <xdr:ext cx="13430250" cy="5170714"/>
    <xdr:graphicFrame macro="">
      <xdr:nvGraphicFramePr>
        <xdr:cNvPr id="23" name="Chart 4" title="Graphique">
          <a:extLst>
            <a:ext uri="{FF2B5EF4-FFF2-40B4-BE49-F238E27FC236}">
              <a16:creationId xmlns:a16="http://schemas.microsoft.com/office/drawing/2014/main" id="{6F8AC61F-4B17-44F6-B292-174D0CF47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2</xdr:col>
      <xdr:colOff>257175</xdr:colOff>
      <xdr:row>1660</xdr:row>
      <xdr:rowOff>95250</xdr:rowOff>
    </xdr:from>
    <xdr:ext cx="13430250" cy="5170714"/>
    <xdr:graphicFrame macro="">
      <xdr:nvGraphicFramePr>
        <xdr:cNvPr id="24" name="Chart 4" title="Graphique">
          <a:extLst>
            <a:ext uri="{FF2B5EF4-FFF2-40B4-BE49-F238E27FC236}">
              <a16:creationId xmlns:a16="http://schemas.microsoft.com/office/drawing/2014/main" id="{2E239305-CCF7-4749-B8F3-B406DAB12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2</xdr:col>
      <xdr:colOff>104775</xdr:colOff>
      <xdr:row>1165</xdr:row>
      <xdr:rowOff>83003</xdr:rowOff>
    </xdr:from>
    <xdr:ext cx="13725525" cy="4067175"/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6909C8C3-FA4A-465B-BB7E-9EFFE91D3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2</xdr:col>
      <xdr:colOff>209550</xdr:colOff>
      <xdr:row>1261</xdr:row>
      <xdr:rowOff>85725</xdr:rowOff>
    </xdr:from>
    <xdr:ext cx="13563600" cy="4591050"/>
    <xdr:graphicFrame macro="">
      <xdr:nvGraphicFramePr>
        <xdr:cNvPr id="27" name="Chart 3">
          <a:extLst>
            <a:ext uri="{FF2B5EF4-FFF2-40B4-BE49-F238E27FC236}">
              <a16:creationId xmlns:a16="http://schemas.microsoft.com/office/drawing/2014/main" id="{68BFA73D-73EA-4FD0-A1D2-850D930FC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2</xdr:col>
      <xdr:colOff>57150</xdr:colOff>
      <xdr:row>1300</xdr:row>
      <xdr:rowOff>24765</xdr:rowOff>
    </xdr:from>
    <xdr:ext cx="13563600" cy="4591050"/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2B37F270-A1B5-43A4-AC67-6BED714E1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2</xdr:col>
      <xdr:colOff>104775</xdr:colOff>
      <xdr:row>1328</xdr:row>
      <xdr:rowOff>83003</xdr:rowOff>
    </xdr:from>
    <xdr:ext cx="13725525" cy="4067175"/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EB441ADD-93A5-42D2-8D3E-D34EC148C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2</xdr:col>
      <xdr:colOff>209550</xdr:colOff>
      <xdr:row>1424</xdr:row>
      <xdr:rowOff>85725</xdr:rowOff>
    </xdr:from>
    <xdr:ext cx="13563600" cy="4591050"/>
    <xdr:graphicFrame macro="">
      <xdr:nvGraphicFramePr>
        <xdr:cNvPr id="31" name="Chart 3">
          <a:extLst>
            <a:ext uri="{FF2B5EF4-FFF2-40B4-BE49-F238E27FC236}">
              <a16:creationId xmlns:a16="http://schemas.microsoft.com/office/drawing/2014/main" id="{7899ADD1-D606-49F6-BADC-5C213D3CC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2</xdr:col>
      <xdr:colOff>57150</xdr:colOff>
      <xdr:row>1463</xdr:row>
      <xdr:rowOff>24765</xdr:rowOff>
    </xdr:from>
    <xdr:ext cx="13563600" cy="4591050"/>
    <xdr:graphicFrame macro="">
      <xdr:nvGraphicFramePr>
        <xdr:cNvPr id="32" name="Chart 3">
          <a:extLst>
            <a:ext uri="{FF2B5EF4-FFF2-40B4-BE49-F238E27FC236}">
              <a16:creationId xmlns:a16="http://schemas.microsoft.com/office/drawing/2014/main" id="{797D5AF8-3163-464A-B676-FC5E5481F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2</xdr:col>
      <xdr:colOff>57150</xdr:colOff>
      <xdr:row>571</xdr:row>
      <xdr:rowOff>24765</xdr:rowOff>
    </xdr:from>
    <xdr:ext cx="13563600" cy="4591050"/>
    <xdr:graphicFrame macro="">
      <xdr:nvGraphicFramePr>
        <xdr:cNvPr id="33" name="Chart 3">
          <a:extLst>
            <a:ext uri="{FF2B5EF4-FFF2-40B4-BE49-F238E27FC236}">
              <a16:creationId xmlns:a16="http://schemas.microsoft.com/office/drawing/2014/main" id="{2288FA41-BB12-4F47-98E6-5545B0D88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2</xdr:col>
      <xdr:colOff>209550</xdr:colOff>
      <xdr:row>732</xdr:row>
      <xdr:rowOff>85725</xdr:rowOff>
    </xdr:from>
    <xdr:ext cx="13563600" cy="459105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02F2BEE-3AC0-4FBD-83C7-87B467F83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2</xdr:col>
      <xdr:colOff>209550</xdr:colOff>
      <xdr:row>895</xdr:row>
      <xdr:rowOff>85725</xdr:rowOff>
    </xdr:from>
    <xdr:ext cx="13563600" cy="4591050"/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BE1447A3-2822-46CA-8CA2-993EA5635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2</xdr:col>
      <xdr:colOff>209550</xdr:colOff>
      <xdr:row>1058</xdr:row>
      <xdr:rowOff>85725</xdr:rowOff>
    </xdr:from>
    <xdr:ext cx="13563600" cy="4591050"/>
    <xdr:graphicFrame macro="">
      <xdr:nvGraphicFramePr>
        <xdr:cNvPr id="35" name="Chart 3">
          <a:extLst>
            <a:ext uri="{FF2B5EF4-FFF2-40B4-BE49-F238E27FC236}">
              <a16:creationId xmlns:a16="http://schemas.microsoft.com/office/drawing/2014/main" id="{551F00F2-F8F1-410F-A453-A713EEA41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2</xdr:col>
      <xdr:colOff>209550</xdr:colOff>
      <xdr:row>1221</xdr:row>
      <xdr:rowOff>85725</xdr:rowOff>
    </xdr:from>
    <xdr:ext cx="13563600" cy="4591050"/>
    <xdr:graphicFrame macro="">
      <xdr:nvGraphicFramePr>
        <xdr:cNvPr id="36" name="Chart 3">
          <a:extLst>
            <a:ext uri="{FF2B5EF4-FFF2-40B4-BE49-F238E27FC236}">
              <a16:creationId xmlns:a16="http://schemas.microsoft.com/office/drawing/2014/main" id="{34E69ACC-A703-4E59-A702-AAED3D1B2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2</xdr:col>
      <xdr:colOff>209550</xdr:colOff>
      <xdr:row>1384</xdr:row>
      <xdr:rowOff>85725</xdr:rowOff>
    </xdr:from>
    <xdr:ext cx="13563600" cy="4591050"/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D983E7FA-6EE7-4ADE-928D-936E6A271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63"/>
  <sheetViews>
    <sheetView tabSelected="1" zoomScale="70" zoomScaleNormal="70" workbookViewId="0">
      <selection activeCell="D523" sqref="D523"/>
    </sheetView>
  </sheetViews>
  <sheetFormatPr defaultColWidth="12.625" defaultRowHeight="15" customHeight="1"/>
  <cols>
    <col min="1" max="1" width="58.75" customWidth="1"/>
    <col min="2" max="2" width="49.75" customWidth="1"/>
    <col min="3" max="13" width="21.75" customWidth="1"/>
    <col min="14" max="14" width="1.75" customWidth="1"/>
  </cols>
  <sheetData>
    <row r="1" spans="1:35" ht="15" customHeight="1" thickBot="1">
      <c r="A1" s="247"/>
      <c r="B1" s="248" t="s">
        <v>0</v>
      </c>
      <c r="C1" s="249"/>
      <c r="D1" s="250"/>
      <c r="E1" s="251"/>
      <c r="F1" s="283"/>
      <c r="G1" s="283"/>
      <c r="H1" s="283"/>
      <c r="I1" s="283"/>
      <c r="J1" s="283"/>
      <c r="K1" s="283"/>
      <c r="L1" s="283"/>
      <c r="M1" s="2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>
      <c r="A2" s="255"/>
      <c r="B2" s="256" t="s">
        <v>1</v>
      </c>
      <c r="C2" s="411"/>
      <c r="D2" s="412"/>
      <c r="E2" s="315"/>
      <c r="F2" s="315"/>
      <c r="G2" s="315"/>
      <c r="H2" s="315"/>
      <c r="I2" s="315"/>
      <c r="J2" s="315"/>
      <c r="K2" s="315"/>
      <c r="L2" s="315"/>
      <c r="M2" s="3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192"/>
      <c r="B3" s="3" t="s">
        <v>2</v>
      </c>
      <c r="C3" s="272"/>
      <c r="D3" s="242"/>
      <c r="E3" s="242"/>
      <c r="F3" s="242"/>
      <c r="G3" s="242"/>
      <c r="H3" s="242"/>
      <c r="I3" s="242"/>
      <c r="J3" s="242"/>
      <c r="K3" s="242"/>
      <c r="L3" s="242"/>
      <c r="M3" s="27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thickBot="1">
      <c r="A4" s="259"/>
      <c r="B4" s="260" t="s">
        <v>3</v>
      </c>
      <c r="C4" s="317"/>
      <c r="D4" s="318"/>
      <c r="E4" s="318"/>
      <c r="F4" s="318"/>
      <c r="G4" s="318"/>
      <c r="H4" s="318"/>
      <c r="I4" s="318"/>
      <c r="J4" s="318"/>
      <c r="K4" s="318"/>
      <c r="L4" s="318"/>
      <c r="M4" s="31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255"/>
      <c r="B5" s="256" t="s">
        <v>4</v>
      </c>
      <c r="C5" s="261"/>
      <c r="D5" s="262"/>
      <c r="E5" s="262"/>
      <c r="F5" s="314"/>
      <c r="G5" s="314"/>
      <c r="H5" s="314"/>
      <c r="I5" s="314"/>
      <c r="J5" s="314"/>
      <c r="K5" s="314"/>
      <c r="L5" s="314"/>
      <c r="M5" s="26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92"/>
      <c r="B6" s="3" t="s">
        <v>5</v>
      </c>
      <c r="C6" s="243"/>
      <c r="D6" s="6"/>
      <c r="E6" s="6"/>
      <c r="F6" s="285"/>
      <c r="G6" s="285"/>
      <c r="H6" s="285"/>
      <c r="I6" s="285"/>
      <c r="J6" s="285"/>
      <c r="K6" s="285"/>
      <c r="L6" s="285"/>
      <c r="M6" s="24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customHeight="1" thickBot="1">
      <c r="A7" s="257"/>
      <c r="B7" s="258" t="s">
        <v>6</v>
      </c>
      <c r="C7" s="245"/>
      <c r="D7" s="264"/>
      <c r="E7" s="264"/>
      <c r="F7" s="286"/>
      <c r="G7" s="286"/>
      <c r="H7" s="286"/>
      <c r="I7" s="286"/>
      <c r="J7" s="286"/>
      <c r="K7" s="286"/>
      <c r="L7" s="286"/>
      <c r="M7" s="24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 customHeight="1" thickBot="1">
      <c r="A8" s="265"/>
      <c r="B8" s="180" t="s">
        <v>7</v>
      </c>
      <c r="C8" s="266"/>
      <c r="D8" s="181"/>
      <c r="E8" s="181"/>
      <c r="F8" s="287"/>
      <c r="G8" s="287"/>
      <c r="H8" s="287"/>
      <c r="I8" s="287"/>
      <c r="J8" s="287"/>
      <c r="K8" s="287"/>
      <c r="L8" s="287"/>
      <c r="M8" s="26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customHeight="1">
      <c r="A9" s="255"/>
      <c r="B9" s="256" t="s">
        <v>8</v>
      </c>
      <c r="C9" s="270"/>
      <c r="D9" s="268"/>
      <c r="E9" s="268"/>
      <c r="F9" s="288"/>
      <c r="G9" s="288"/>
      <c r="H9" s="288"/>
      <c r="I9" s="288"/>
      <c r="J9" s="288"/>
      <c r="K9" s="288"/>
      <c r="L9" s="288"/>
      <c r="M9" s="27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 customHeight="1">
      <c r="A10" s="192"/>
      <c r="B10" s="3" t="s">
        <v>9</v>
      </c>
      <c r="C10" s="272"/>
      <c r="D10" s="242"/>
      <c r="E10" s="242"/>
      <c r="F10" s="289"/>
      <c r="G10" s="289"/>
      <c r="H10" s="289"/>
      <c r="I10" s="289"/>
      <c r="J10" s="289"/>
      <c r="K10" s="289"/>
      <c r="L10" s="289"/>
      <c r="M10" s="27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customHeight="1" thickBot="1">
      <c r="A11" s="257"/>
      <c r="B11" s="258" t="s">
        <v>10</v>
      </c>
      <c r="C11" s="274"/>
      <c r="D11" s="269"/>
      <c r="E11" s="269"/>
      <c r="F11" s="290"/>
      <c r="G11" s="290"/>
      <c r="H11" s="290"/>
      <c r="I11" s="290"/>
      <c r="J11" s="290"/>
      <c r="K11" s="290"/>
      <c r="L11" s="290"/>
      <c r="M11" s="27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 customHeight="1">
      <c r="A12" s="253"/>
      <c r="B12" s="254" t="s">
        <v>11</v>
      </c>
      <c r="C12" s="210"/>
      <c r="D12" s="211"/>
      <c r="E12" s="211"/>
      <c r="F12" s="291"/>
      <c r="G12" s="291"/>
      <c r="H12" s="291"/>
      <c r="I12" s="291"/>
      <c r="J12" s="291"/>
      <c r="K12" s="291"/>
      <c r="L12" s="291"/>
      <c r="M12" s="2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 customHeight="1">
      <c r="A13" s="7"/>
      <c r="B13" s="8" t="s">
        <v>12</v>
      </c>
      <c r="C13" s="210"/>
      <c r="D13" s="211"/>
      <c r="E13" s="211"/>
      <c r="F13" s="291"/>
      <c r="G13" s="291"/>
      <c r="H13" s="291"/>
      <c r="I13" s="291"/>
      <c r="J13" s="291"/>
      <c r="K13" s="291"/>
      <c r="L13" s="291"/>
      <c r="M13" s="2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 customHeight="1" thickBot="1">
      <c r="A14" s="213"/>
      <c r="B14" s="214" t="s">
        <v>13</v>
      </c>
      <c r="C14" s="182"/>
      <c r="D14" s="183"/>
      <c r="E14" s="183"/>
      <c r="F14" s="292"/>
      <c r="G14" s="292"/>
      <c r="H14" s="292"/>
      <c r="I14" s="292"/>
      <c r="J14" s="292"/>
      <c r="K14" s="292"/>
      <c r="L14" s="292"/>
      <c r="M14" s="18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customHeight="1">
      <c r="A15" s="276"/>
      <c r="B15" s="215" t="s">
        <v>14</v>
      </c>
      <c r="C15" s="216"/>
      <c r="D15" s="217"/>
      <c r="E15" s="217"/>
      <c r="F15" s="293"/>
      <c r="G15" s="293"/>
      <c r="H15" s="293"/>
      <c r="I15" s="293"/>
      <c r="J15" s="293"/>
      <c r="K15" s="293"/>
      <c r="L15" s="293"/>
      <c r="M15" s="2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 customHeight="1">
      <c r="A16" s="219"/>
      <c r="B16" s="8" t="s">
        <v>15</v>
      </c>
      <c r="C16" s="210"/>
      <c r="D16" s="211"/>
      <c r="E16" s="211"/>
      <c r="F16" s="291"/>
      <c r="G16" s="291"/>
      <c r="H16" s="291"/>
      <c r="I16" s="291"/>
      <c r="J16" s="291"/>
      <c r="K16" s="291"/>
      <c r="L16" s="291"/>
      <c r="M16" s="2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customHeight="1">
      <c r="A17" s="219"/>
      <c r="B17" s="8" t="s">
        <v>16</v>
      </c>
      <c r="C17" s="210"/>
      <c r="D17" s="211"/>
      <c r="E17" s="211"/>
      <c r="F17" s="291"/>
      <c r="G17" s="291"/>
      <c r="H17" s="291"/>
      <c r="I17" s="291"/>
      <c r="J17" s="291"/>
      <c r="K17" s="291"/>
      <c r="L17" s="291"/>
      <c r="M17" s="2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 customHeight="1" thickBot="1">
      <c r="A18" s="277"/>
      <c r="B18" s="278" t="s">
        <v>17</v>
      </c>
      <c r="C18" s="223"/>
      <c r="D18" s="224"/>
      <c r="E18" s="224"/>
      <c r="F18" s="294"/>
      <c r="G18" s="294"/>
      <c r="H18" s="294"/>
      <c r="I18" s="294"/>
      <c r="J18" s="294"/>
      <c r="K18" s="294"/>
      <c r="L18" s="294"/>
      <c r="M18" s="2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customHeight="1">
      <c r="A19" s="389"/>
      <c r="B19" s="390" t="s">
        <v>18</v>
      </c>
      <c r="C19" s="397"/>
      <c r="D19" s="183"/>
      <c r="E19" s="183"/>
      <c r="F19" s="292"/>
      <c r="G19" s="292"/>
      <c r="H19" s="292"/>
      <c r="I19" s="292"/>
      <c r="J19" s="292"/>
      <c r="K19" s="292"/>
      <c r="L19" s="292"/>
      <c r="M19" s="39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4.45">
      <c r="A20" s="389"/>
      <c r="B20" s="390" t="s">
        <v>19</v>
      </c>
      <c r="C20" s="397"/>
      <c r="D20" s="183"/>
      <c r="E20" s="183"/>
      <c r="F20" s="292"/>
      <c r="G20" s="292"/>
      <c r="H20" s="292"/>
      <c r="I20" s="292"/>
      <c r="J20" s="292"/>
      <c r="K20" s="292"/>
      <c r="L20" s="292"/>
      <c r="M20" s="39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 customHeight="1" thickBot="1">
      <c r="A21" s="389"/>
      <c r="B21" s="390" t="s">
        <v>20</v>
      </c>
      <c r="C21" s="397"/>
      <c r="D21" s="183"/>
      <c r="E21" s="183"/>
      <c r="F21" s="292"/>
      <c r="G21" s="292"/>
      <c r="H21" s="292"/>
      <c r="I21" s="292"/>
      <c r="J21" s="292"/>
      <c r="K21" s="292"/>
      <c r="L21" s="292"/>
      <c r="M21" s="39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 customHeight="1">
      <c r="A22" s="393"/>
      <c r="B22" s="394" t="s">
        <v>18</v>
      </c>
      <c r="C22" s="398"/>
      <c r="D22" s="183"/>
      <c r="E22" s="183"/>
      <c r="F22" s="292"/>
      <c r="G22" s="292"/>
      <c r="H22" s="292"/>
      <c r="I22" s="292"/>
      <c r="J22" s="292"/>
      <c r="K22" s="292"/>
      <c r="L22" s="292"/>
      <c r="M22" s="39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4.45">
      <c r="A23" s="389"/>
      <c r="B23" s="395" t="s">
        <v>19</v>
      </c>
      <c r="C23" s="398"/>
      <c r="D23" s="183"/>
      <c r="E23" s="183"/>
      <c r="F23" s="292"/>
      <c r="G23" s="292"/>
      <c r="H23" s="292"/>
      <c r="I23" s="292"/>
      <c r="J23" s="292"/>
      <c r="K23" s="292"/>
      <c r="L23" s="292"/>
      <c r="M23" s="39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" customHeight="1" thickBot="1">
      <c r="A24" s="221"/>
      <c r="B24" s="396" t="s">
        <v>20</v>
      </c>
      <c r="C24" s="398"/>
      <c r="D24" s="183"/>
      <c r="E24" s="183"/>
      <c r="F24" s="292"/>
      <c r="G24" s="292"/>
      <c r="H24" s="292"/>
      <c r="I24" s="292"/>
      <c r="J24" s="292"/>
      <c r="K24" s="292"/>
      <c r="L24" s="292"/>
      <c r="M24" s="39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customHeight="1">
      <c r="A25" s="393"/>
      <c r="B25" s="394" t="s">
        <v>18</v>
      </c>
      <c r="C25" s="398"/>
      <c r="D25" s="183"/>
      <c r="E25" s="183"/>
      <c r="F25" s="292"/>
      <c r="G25" s="292"/>
      <c r="H25" s="292"/>
      <c r="I25" s="292"/>
      <c r="J25" s="292"/>
      <c r="K25" s="292"/>
      <c r="L25" s="292"/>
      <c r="M25" s="39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4.45">
      <c r="A26" s="389"/>
      <c r="B26" s="395" t="s">
        <v>19</v>
      </c>
      <c r="C26" s="398"/>
      <c r="D26" s="183"/>
      <c r="E26" s="183"/>
      <c r="F26" s="292"/>
      <c r="G26" s="292"/>
      <c r="H26" s="292"/>
      <c r="I26" s="292"/>
      <c r="J26" s="292"/>
      <c r="K26" s="292"/>
      <c r="L26" s="292"/>
      <c r="M26" s="39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 thickBot="1">
      <c r="A27" s="221"/>
      <c r="B27" s="396" t="s">
        <v>20</v>
      </c>
      <c r="C27" s="398"/>
      <c r="D27" s="183"/>
      <c r="E27" s="183"/>
      <c r="F27" s="292"/>
      <c r="G27" s="292"/>
      <c r="H27" s="292"/>
      <c r="I27" s="292"/>
      <c r="J27" s="292"/>
      <c r="K27" s="292"/>
      <c r="L27" s="292"/>
      <c r="M27" s="39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" customHeight="1">
      <c r="A28" s="393"/>
      <c r="B28" s="394" t="s">
        <v>18</v>
      </c>
      <c r="C28" s="398"/>
      <c r="D28" s="183"/>
      <c r="E28" s="183"/>
      <c r="F28" s="292"/>
      <c r="G28" s="292"/>
      <c r="H28" s="292"/>
      <c r="I28" s="292"/>
      <c r="J28" s="292"/>
      <c r="K28" s="292"/>
      <c r="L28" s="292"/>
      <c r="M28" s="39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4.45">
      <c r="A29" s="389"/>
      <c r="B29" s="395" t="s">
        <v>19</v>
      </c>
      <c r="C29" s="398"/>
      <c r="D29" s="183"/>
      <c r="E29" s="183"/>
      <c r="F29" s="292"/>
      <c r="G29" s="292"/>
      <c r="H29" s="292"/>
      <c r="I29" s="292"/>
      <c r="J29" s="292"/>
      <c r="K29" s="292"/>
      <c r="L29" s="292"/>
      <c r="M29" s="39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 customHeight="1" thickBot="1">
      <c r="A30" s="221"/>
      <c r="B30" s="396" t="s">
        <v>20</v>
      </c>
      <c r="C30" s="398"/>
      <c r="D30" s="183"/>
      <c r="E30" s="183"/>
      <c r="F30" s="292"/>
      <c r="G30" s="292"/>
      <c r="H30" s="292"/>
      <c r="I30" s="292"/>
      <c r="J30" s="292"/>
      <c r="K30" s="292"/>
      <c r="L30" s="292"/>
      <c r="M30" s="39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>
      <c r="A31" s="393"/>
      <c r="B31" s="394" t="s">
        <v>18</v>
      </c>
      <c r="C31" s="398"/>
      <c r="D31" s="183"/>
      <c r="E31" s="183"/>
      <c r="F31" s="292"/>
      <c r="G31" s="292"/>
      <c r="H31" s="292"/>
      <c r="I31" s="292"/>
      <c r="J31" s="292"/>
      <c r="K31" s="292"/>
      <c r="L31" s="292"/>
      <c r="M31" s="39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45">
      <c r="A32" s="389"/>
      <c r="B32" s="395" t="s">
        <v>19</v>
      </c>
      <c r="C32" s="398"/>
      <c r="D32" s="183"/>
      <c r="E32" s="183"/>
      <c r="F32" s="292"/>
      <c r="G32" s="292"/>
      <c r="H32" s="292"/>
      <c r="I32" s="292"/>
      <c r="J32" s="292"/>
      <c r="K32" s="292"/>
      <c r="L32" s="292"/>
      <c r="M32" s="39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customHeight="1" thickBot="1">
      <c r="A33" s="221"/>
      <c r="B33" s="396" t="s">
        <v>20</v>
      </c>
      <c r="C33" s="398"/>
      <c r="D33" s="183"/>
      <c r="E33" s="183"/>
      <c r="F33" s="292"/>
      <c r="G33" s="292"/>
      <c r="H33" s="292"/>
      <c r="I33" s="292"/>
      <c r="J33" s="292"/>
      <c r="K33" s="292"/>
      <c r="L33" s="292"/>
      <c r="M33" s="39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" customHeight="1">
      <c r="A34" s="392" t="s">
        <v>21</v>
      </c>
      <c r="B34" s="254" t="s">
        <v>22</v>
      </c>
      <c r="C34" s="216"/>
      <c r="D34" s="217"/>
      <c r="E34" s="217"/>
      <c r="F34" s="293"/>
      <c r="G34" s="293"/>
      <c r="H34" s="293"/>
      <c r="I34" s="293"/>
      <c r="J34" s="293"/>
      <c r="K34" s="293"/>
      <c r="L34" s="293"/>
      <c r="M34" s="21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" customHeight="1">
      <c r="A35" s="219"/>
      <c r="B35" s="8" t="s">
        <v>23</v>
      </c>
      <c r="C35" s="210"/>
      <c r="D35" s="211"/>
      <c r="E35" s="211"/>
      <c r="F35" s="291"/>
      <c r="G35" s="291"/>
      <c r="H35" s="291"/>
      <c r="I35" s="291"/>
      <c r="J35" s="291"/>
      <c r="K35" s="291"/>
      <c r="L35" s="291"/>
      <c r="M35" s="2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" customHeight="1">
      <c r="A36" s="219"/>
      <c r="B36" s="8" t="s">
        <v>24</v>
      </c>
      <c r="C36" s="210"/>
      <c r="D36" s="211"/>
      <c r="E36" s="211"/>
      <c r="F36" s="291"/>
      <c r="G36" s="291"/>
      <c r="H36" s="291"/>
      <c r="I36" s="291"/>
      <c r="J36" s="291"/>
      <c r="K36" s="291"/>
      <c r="L36" s="291"/>
      <c r="M36" s="2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customHeight="1">
      <c r="A37" s="219"/>
      <c r="B37" s="8" t="s">
        <v>25</v>
      </c>
      <c r="C37" s="210"/>
      <c r="D37" s="211"/>
      <c r="E37" s="211"/>
      <c r="F37" s="291"/>
      <c r="G37" s="291"/>
      <c r="H37" s="291"/>
      <c r="I37" s="291"/>
      <c r="J37" s="291"/>
      <c r="K37" s="291"/>
      <c r="L37" s="291"/>
      <c r="M37" s="22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 customHeight="1">
      <c r="A38" s="219"/>
      <c r="B38" s="8" t="s">
        <v>26</v>
      </c>
      <c r="C38" s="210"/>
      <c r="D38" s="211"/>
      <c r="E38" s="211"/>
      <c r="F38" s="291"/>
      <c r="G38" s="291"/>
      <c r="H38" s="291"/>
      <c r="I38" s="291"/>
      <c r="J38" s="291"/>
      <c r="K38" s="291"/>
      <c r="L38" s="291"/>
      <c r="M38" s="22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customHeight="1" thickBot="1">
      <c r="A39" s="221"/>
      <c r="B39" s="222" t="s">
        <v>27</v>
      </c>
      <c r="C39" s="223"/>
      <c r="D39" s="224"/>
      <c r="E39" s="224"/>
      <c r="F39" s="294"/>
      <c r="G39" s="294"/>
      <c r="H39" s="294"/>
      <c r="I39" s="294"/>
      <c r="J39" s="294"/>
      <c r="K39" s="294"/>
      <c r="L39" s="294"/>
      <c r="M39" s="22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4.45">
      <c r="A40" s="281" t="s">
        <v>28</v>
      </c>
      <c r="B40" s="282"/>
      <c r="C40" s="230">
        <f>C$1</f>
        <v>0</v>
      </c>
      <c r="D40" s="230">
        <f t="shared" ref="C40:M40" si="0">D$1</f>
        <v>0</v>
      </c>
      <c r="E40" s="230">
        <f t="shared" si="0"/>
        <v>0</v>
      </c>
      <c r="F40" s="230">
        <f t="shared" si="0"/>
        <v>0</v>
      </c>
      <c r="G40" s="230">
        <f t="shared" si="0"/>
        <v>0</v>
      </c>
      <c r="H40" s="230">
        <f t="shared" si="0"/>
        <v>0</v>
      </c>
      <c r="I40" s="230">
        <f t="shared" si="0"/>
        <v>0</v>
      </c>
      <c r="J40" s="230">
        <f t="shared" si="0"/>
        <v>0</v>
      </c>
      <c r="K40" s="230">
        <f t="shared" si="0"/>
        <v>0</v>
      </c>
      <c r="L40" s="230">
        <f t="shared" si="0"/>
        <v>0</v>
      </c>
      <c r="M40" s="230">
        <f t="shared" si="0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4.45">
      <c r="A41" s="356" t="s">
        <v>29</v>
      </c>
      <c r="B41" s="349" t="s">
        <v>30</v>
      </c>
      <c r="C41" s="359"/>
      <c r="D41" s="11"/>
      <c r="E41" s="11"/>
      <c r="F41" s="295"/>
      <c r="G41" s="295"/>
      <c r="H41" s="295"/>
      <c r="I41" s="295"/>
      <c r="J41" s="295"/>
      <c r="K41" s="295"/>
      <c r="L41" s="295"/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4.45">
      <c r="A42" s="357"/>
      <c r="B42" s="349" t="s">
        <v>31</v>
      </c>
      <c r="C42" s="359"/>
      <c r="D42" s="11"/>
      <c r="E42" s="11"/>
      <c r="F42" s="295"/>
      <c r="G42" s="295"/>
      <c r="H42" s="295"/>
      <c r="I42" s="295"/>
      <c r="J42" s="295"/>
      <c r="K42" s="295"/>
      <c r="L42" s="295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4.45">
      <c r="A43" s="358"/>
      <c r="B43" s="349" t="s">
        <v>32</v>
      </c>
      <c r="C43" s="359"/>
      <c r="D43" s="11"/>
      <c r="E43" s="11"/>
      <c r="F43" s="295"/>
      <c r="G43" s="295"/>
      <c r="H43" s="295"/>
      <c r="I43" s="295"/>
      <c r="J43" s="295"/>
      <c r="K43" s="295"/>
      <c r="L43" s="295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4.45">
      <c r="A44" s="356" t="s">
        <v>33</v>
      </c>
      <c r="B44" s="349" t="s">
        <v>30</v>
      </c>
      <c r="C44" s="13"/>
      <c r="D44" s="13"/>
      <c r="E44" s="13"/>
      <c r="F44" s="29"/>
      <c r="G44" s="29"/>
      <c r="H44" s="29"/>
      <c r="I44" s="29"/>
      <c r="J44" s="29"/>
      <c r="K44" s="29"/>
      <c r="L44" s="29"/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4.45">
      <c r="A45" s="357"/>
      <c r="B45" s="349" t="s">
        <v>31</v>
      </c>
      <c r="C45" s="29"/>
      <c r="D45" s="29"/>
      <c r="E45" s="13"/>
      <c r="F45" s="29"/>
      <c r="G45" s="29"/>
      <c r="H45" s="29"/>
      <c r="I45" s="29"/>
      <c r="J45" s="29"/>
      <c r="K45" s="29"/>
      <c r="L45" s="29"/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4.45">
      <c r="A46" s="358"/>
      <c r="B46" s="349" t="s">
        <v>32</v>
      </c>
      <c r="C46" s="29"/>
      <c r="D46" s="29"/>
      <c r="E46" s="13"/>
      <c r="F46" s="29"/>
      <c r="G46" s="29"/>
      <c r="H46" s="29"/>
      <c r="I46" s="29"/>
      <c r="J46" s="29"/>
      <c r="K46" s="29"/>
      <c r="L46" s="29"/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45">
      <c r="A47" s="356" t="s">
        <v>34</v>
      </c>
      <c r="B47" s="349" t="s">
        <v>30</v>
      </c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4.45">
      <c r="A48" s="357"/>
      <c r="B48" s="349" t="s">
        <v>31</v>
      </c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4.45">
      <c r="A49" s="358"/>
      <c r="B49" s="349" t="s">
        <v>32</v>
      </c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4.45">
      <c r="A50" s="356" t="s">
        <v>35</v>
      </c>
      <c r="B50" s="349" t="s">
        <v>30</v>
      </c>
      <c r="C50" s="13"/>
      <c r="D50" s="13"/>
      <c r="E50" s="13"/>
      <c r="F50" s="29"/>
      <c r="G50" s="29"/>
      <c r="H50" s="29"/>
      <c r="I50" s="29"/>
      <c r="J50" s="29"/>
      <c r="K50" s="29"/>
      <c r="L50" s="29"/>
      <c r="M50" s="1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4.45">
      <c r="A51" s="357"/>
      <c r="B51" s="349" t="s">
        <v>31</v>
      </c>
      <c r="C51" s="13"/>
      <c r="D51" s="13"/>
      <c r="E51" s="13"/>
      <c r="F51" s="29"/>
      <c r="G51" s="29"/>
      <c r="H51" s="29"/>
      <c r="I51" s="29"/>
      <c r="J51" s="29"/>
      <c r="K51" s="29"/>
      <c r="L51" s="29"/>
      <c r="M51" s="1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4.45">
      <c r="A52" s="358"/>
      <c r="B52" s="349" t="s">
        <v>32</v>
      </c>
      <c r="C52" s="13"/>
      <c r="D52" s="13"/>
      <c r="E52" s="13"/>
      <c r="F52" s="29"/>
      <c r="G52" s="29"/>
      <c r="H52" s="29"/>
      <c r="I52" s="29"/>
      <c r="J52" s="29"/>
      <c r="K52" s="29"/>
      <c r="L52" s="29"/>
      <c r="M52" s="1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4.45">
      <c r="A53" s="356" t="s">
        <v>36</v>
      </c>
      <c r="B53" s="349" t="s">
        <v>30</v>
      </c>
      <c r="C53" s="13"/>
      <c r="D53" s="13"/>
      <c r="E53" s="13"/>
      <c r="F53" s="29"/>
      <c r="G53" s="29"/>
      <c r="H53" s="29"/>
      <c r="I53" s="29"/>
      <c r="J53" s="29"/>
      <c r="K53" s="29"/>
      <c r="L53" s="29"/>
      <c r="M53" s="1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4.45">
      <c r="A54" s="357"/>
      <c r="B54" s="349" t="s">
        <v>31</v>
      </c>
      <c r="C54" s="29"/>
      <c r="D54" s="29"/>
      <c r="E54" s="13"/>
      <c r="F54" s="29"/>
      <c r="G54" s="29"/>
      <c r="H54" s="29"/>
      <c r="I54" s="29"/>
      <c r="J54" s="29"/>
      <c r="K54" s="29"/>
      <c r="L54" s="29"/>
      <c r="M54" s="1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4.45">
      <c r="A55" s="358"/>
      <c r="B55" s="349" t="s">
        <v>32</v>
      </c>
      <c r="C55" s="29"/>
      <c r="D55" s="29"/>
      <c r="E55" s="13"/>
      <c r="F55" s="29"/>
      <c r="G55" s="29"/>
      <c r="H55" s="29"/>
      <c r="I55" s="29"/>
      <c r="J55" s="29"/>
      <c r="K55" s="29"/>
      <c r="L55" s="29"/>
      <c r="M55" s="1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4.45">
      <c r="A56" s="356" t="s">
        <v>37</v>
      </c>
      <c r="B56" s="349" t="s">
        <v>30</v>
      </c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4.45">
      <c r="A57" s="357"/>
      <c r="B57" s="349" t="s">
        <v>31</v>
      </c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4.45">
      <c r="A58" s="358"/>
      <c r="B58" s="349" t="s">
        <v>32</v>
      </c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4.45">
      <c r="A59" s="356" t="s">
        <v>38</v>
      </c>
      <c r="B59" s="349" t="s">
        <v>39</v>
      </c>
      <c r="C59" s="13"/>
      <c r="D59" s="13"/>
      <c r="E59" s="13"/>
      <c r="F59" s="29"/>
      <c r="G59" s="29"/>
      <c r="H59" s="29"/>
      <c r="I59" s="29"/>
      <c r="J59" s="29"/>
      <c r="K59" s="29"/>
      <c r="L59" s="29"/>
      <c r="M59" s="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4.45">
      <c r="A60" s="357"/>
      <c r="B60" s="349" t="s">
        <v>31</v>
      </c>
      <c r="C60" s="13"/>
      <c r="D60" s="13"/>
      <c r="E60" s="13"/>
      <c r="F60" s="29"/>
      <c r="G60" s="29"/>
      <c r="H60" s="29"/>
      <c r="I60" s="29"/>
      <c r="J60" s="29"/>
      <c r="K60" s="29"/>
      <c r="L60" s="29"/>
      <c r="M60" s="1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4.45">
      <c r="A61" s="358"/>
      <c r="B61" s="349" t="s">
        <v>32</v>
      </c>
      <c r="C61" s="13"/>
      <c r="D61" s="13"/>
      <c r="E61" s="13"/>
      <c r="F61" s="29"/>
      <c r="G61" s="29"/>
      <c r="H61" s="29"/>
      <c r="I61" s="29"/>
      <c r="J61" s="29"/>
      <c r="K61" s="29"/>
      <c r="L61" s="29"/>
      <c r="M61" s="1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4.45">
      <c r="A62" s="356" t="s">
        <v>40</v>
      </c>
      <c r="B62" s="349" t="s">
        <v>39</v>
      </c>
      <c r="C62" s="13"/>
      <c r="D62" s="13"/>
      <c r="E62" s="13"/>
      <c r="F62" s="29"/>
      <c r="G62" s="29"/>
      <c r="H62" s="29"/>
      <c r="I62" s="29"/>
      <c r="J62" s="29"/>
      <c r="K62" s="29"/>
      <c r="L62" s="29"/>
      <c r="M62" s="1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4.45">
      <c r="A63" s="357"/>
      <c r="B63" s="349" t="s">
        <v>31</v>
      </c>
      <c r="C63" s="29"/>
      <c r="D63" s="29"/>
      <c r="E63" s="13"/>
      <c r="F63" s="29"/>
      <c r="G63" s="29"/>
      <c r="H63" s="29"/>
      <c r="I63" s="29"/>
      <c r="J63" s="29"/>
      <c r="K63" s="29"/>
      <c r="L63" s="29"/>
      <c r="M63" s="1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4.45">
      <c r="A64" s="358"/>
      <c r="B64" s="349" t="s">
        <v>32</v>
      </c>
      <c r="C64" s="29"/>
      <c r="D64" s="29"/>
      <c r="E64" s="13"/>
      <c r="F64" s="29"/>
      <c r="G64" s="29"/>
      <c r="H64" s="29"/>
      <c r="I64" s="29"/>
      <c r="J64" s="29"/>
      <c r="K64" s="29"/>
      <c r="L64" s="29"/>
      <c r="M64" s="1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4.45">
      <c r="A65" s="356" t="s">
        <v>41</v>
      </c>
      <c r="B65" s="349" t="s">
        <v>39</v>
      </c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4.45">
      <c r="A66" s="357"/>
      <c r="B66" s="349" t="s">
        <v>31</v>
      </c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4.45">
      <c r="A67" s="358"/>
      <c r="B67" s="349" t="s">
        <v>32</v>
      </c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4.45">
      <c r="A68" s="356" t="s">
        <v>42</v>
      </c>
      <c r="B68" s="349" t="s">
        <v>30</v>
      </c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4.45">
      <c r="A69" s="357"/>
      <c r="B69" s="349" t="s">
        <v>31</v>
      </c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4.45">
      <c r="A70" s="358"/>
      <c r="B70" s="349" t="s">
        <v>32</v>
      </c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4.45">
      <c r="A71" s="31" t="s">
        <v>43</v>
      </c>
      <c r="B71" s="349" t="s">
        <v>44</v>
      </c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4.45">
      <c r="A72" s="356" t="s">
        <v>45</v>
      </c>
      <c r="B72" s="72" t="s">
        <v>46</v>
      </c>
      <c r="C72" s="13"/>
      <c r="D72" s="13"/>
      <c r="E72" s="13"/>
      <c r="F72" s="29"/>
      <c r="G72" s="29"/>
      <c r="H72" s="29"/>
      <c r="I72" s="29"/>
      <c r="J72" s="29"/>
      <c r="K72" s="29"/>
      <c r="L72" s="29"/>
      <c r="M72" s="1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4.45">
      <c r="A73" s="357"/>
      <c r="B73" s="72" t="s">
        <v>47</v>
      </c>
      <c r="C73" s="13"/>
      <c r="D73" s="13"/>
      <c r="E73" s="13"/>
      <c r="F73" s="29"/>
      <c r="G73" s="29"/>
      <c r="H73" s="29"/>
      <c r="I73" s="29"/>
      <c r="J73" s="29"/>
      <c r="K73" s="29"/>
      <c r="L73" s="29"/>
      <c r="M73" s="1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4.45">
      <c r="A74" s="358"/>
      <c r="B74" s="72" t="s">
        <v>48</v>
      </c>
      <c r="C74" s="19"/>
      <c r="D74" s="13"/>
      <c r="E74" s="13"/>
      <c r="F74" s="29"/>
      <c r="G74" s="29"/>
      <c r="H74" s="29"/>
      <c r="I74" s="29"/>
      <c r="J74" s="29"/>
      <c r="K74" s="29"/>
      <c r="L74" s="29"/>
      <c r="M74" s="1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4.45">
      <c r="A75" s="201" t="s">
        <v>49</v>
      </c>
      <c r="B75" s="200" t="s">
        <v>50</v>
      </c>
      <c r="C75" s="13"/>
      <c r="D75" s="13"/>
      <c r="E75" s="13"/>
      <c r="F75" s="29"/>
      <c r="G75" s="29"/>
      <c r="H75" s="29"/>
      <c r="I75" s="29"/>
      <c r="J75" s="29"/>
      <c r="K75" s="29"/>
      <c r="L75" s="29"/>
      <c r="M75" s="1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4.45">
      <c r="A76" s="203" t="s">
        <v>51</v>
      </c>
      <c r="B76" s="72" t="s">
        <v>52</v>
      </c>
      <c r="C76" s="11"/>
      <c r="D76" s="11"/>
      <c r="E76" s="11"/>
      <c r="F76" s="295"/>
      <c r="G76" s="295"/>
      <c r="H76" s="295"/>
      <c r="I76" s="295"/>
      <c r="J76" s="295"/>
      <c r="K76" s="295"/>
      <c r="L76" s="295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4.45">
      <c r="A77" s="205"/>
      <c r="B77" s="72" t="s">
        <v>53</v>
      </c>
      <c r="C77" s="11"/>
      <c r="D77" s="4"/>
      <c r="E77" s="4"/>
      <c r="F77" s="284"/>
      <c r="G77" s="284"/>
      <c r="H77" s="284"/>
      <c r="I77" s="284"/>
      <c r="J77" s="284"/>
      <c r="K77" s="284"/>
      <c r="L77" s="284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thickBot="1">
      <c r="A78" s="204" t="s">
        <v>54</v>
      </c>
      <c r="B78" s="350" t="s">
        <v>55</v>
      </c>
      <c r="C78" s="20"/>
      <c r="D78" s="20"/>
      <c r="E78" s="20"/>
      <c r="F78" s="37"/>
      <c r="G78" s="37"/>
      <c r="H78" s="37"/>
      <c r="I78" s="37"/>
      <c r="J78" s="37"/>
      <c r="K78" s="37"/>
      <c r="L78" s="37"/>
      <c r="M78" s="2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thickBot="1">
      <c r="A79" s="22" t="s">
        <v>56</v>
      </c>
      <c r="B79" s="23"/>
      <c r="C79" s="24">
        <f t="shared" ref="C79:M79" si="1">C$40</f>
        <v>0</v>
      </c>
      <c r="D79" s="24">
        <f t="shared" si="1"/>
        <v>0</v>
      </c>
      <c r="E79" s="24">
        <f t="shared" si="1"/>
        <v>0</v>
      </c>
      <c r="F79" s="24">
        <f t="shared" si="1"/>
        <v>0</v>
      </c>
      <c r="G79" s="24">
        <f t="shared" si="1"/>
        <v>0</v>
      </c>
      <c r="H79" s="24">
        <f t="shared" si="1"/>
        <v>0</v>
      </c>
      <c r="I79" s="24">
        <f t="shared" si="1"/>
        <v>0</v>
      </c>
      <c r="J79" s="24">
        <f t="shared" si="1"/>
        <v>0</v>
      </c>
      <c r="K79" s="24">
        <f t="shared" si="1"/>
        <v>0</v>
      </c>
      <c r="L79" s="24">
        <f t="shared" si="1"/>
        <v>0</v>
      </c>
      <c r="M79" s="24">
        <f t="shared" si="1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4.45">
      <c r="A80" s="203" t="s">
        <v>57</v>
      </c>
      <c r="B80" s="26" t="s">
        <v>52</v>
      </c>
      <c r="C80" s="351"/>
      <c r="D80" s="351"/>
      <c r="E80" s="351"/>
      <c r="F80" s="296"/>
      <c r="G80" s="296"/>
      <c r="H80" s="296"/>
      <c r="I80" s="296"/>
      <c r="J80" s="296"/>
      <c r="K80" s="296"/>
      <c r="L80" s="296"/>
      <c r="M80" s="3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4.45">
      <c r="A81" s="199"/>
      <c r="B81" s="27" t="s">
        <v>58</v>
      </c>
      <c r="C81" s="13"/>
      <c r="D81" s="13"/>
      <c r="E81" s="13"/>
      <c r="F81" s="29"/>
      <c r="G81" s="29"/>
      <c r="H81" s="29"/>
      <c r="I81" s="29"/>
      <c r="J81" s="29"/>
      <c r="K81" s="29"/>
      <c r="L81" s="29"/>
      <c r="M81" s="1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4.45">
      <c r="A82" s="199"/>
      <c r="B82" s="27" t="s">
        <v>59</v>
      </c>
      <c r="C82" s="13"/>
      <c r="D82" s="13"/>
      <c r="E82" s="13"/>
      <c r="F82" s="29"/>
      <c r="G82" s="29"/>
      <c r="H82" s="29"/>
      <c r="I82" s="29"/>
      <c r="J82" s="29"/>
      <c r="K82" s="29"/>
      <c r="L82" s="29"/>
      <c r="M82" s="2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4.45">
      <c r="A83" s="202"/>
      <c r="B83" s="27" t="s">
        <v>60</v>
      </c>
      <c r="C83" s="13"/>
      <c r="D83" s="13"/>
      <c r="E83" s="16"/>
      <c r="F83" s="15"/>
      <c r="G83" s="15"/>
      <c r="H83" s="15"/>
      <c r="I83" s="15"/>
      <c r="J83" s="15"/>
      <c r="K83" s="15"/>
      <c r="L83" s="15"/>
      <c r="M83" s="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4.45">
      <c r="A84" s="370" t="s">
        <v>61</v>
      </c>
      <c r="B84" s="200" t="s">
        <v>52</v>
      </c>
      <c r="C84" s="16"/>
      <c r="D84" s="16"/>
      <c r="E84" s="16"/>
      <c r="F84" s="15"/>
      <c r="G84" s="15"/>
      <c r="H84" s="15"/>
      <c r="I84" s="15"/>
      <c r="J84" s="15"/>
      <c r="K84" s="15"/>
      <c r="L84" s="15"/>
      <c r="M84" s="1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4.45">
      <c r="A85" s="371"/>
      <c r="B85" s="200" t="s">
        <v>62</v>
      </c>
      <c r="C85" s="16"/>
      <c r="D85" s="16"/>
      <c r="E85" s="16"/>
      <c r="F85" s="15"/>
      <c r="G85" s="15"/>
      <c r="H85" s="15"/>
      <c r="I85" s="15"/>
      <c r="J85" s="15"/>
      <c r="K85" s="15"/>
      <c r="L85" s="15"/>
      <c r="M85" s="1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4.45">
      <c r="A86" s="372"/>
      <c r="B86" s="200" t="s">
        <v>63</v>
      </c>
      <c r="C86" s="13"/>
      <c r="D86" s="13"/>
      <c r="E86" s="13"/>
      <c r="F86" s="29"/>
      <c r="G86" s="29"/>
      <c r="H86" s="29"/>
      <c r="I86" s="29"/>
      <c r="J86" s="29"/>
      <c r="K86" s="29"/>
      <c r="L86" s="29"/>
      <c r="M86" s="1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4.45">
      <c r="A87" s="203" t="s">
        <v>64</v>
      </c>
      <c r="B87" s="27" t="s">
        <v>52</v>
      </c>
      <c r="C87" s="13"/>
      <c r="D87" s="13"/>
      <c r="E87" s="13"/>
      <c r="F87" s="29"/>
      <c r="G87" s="29"/>
      <c r="H87" s="29"/>
      <c r="I87" s="29"/>
      <c r="J87" s="29"/>
      <c r="K87" s="29"/>
      <c r="L87" s="29"/>
      <c r="M87" s="1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45">
      <c r="A88" s="202"/>
      <c r="B88" s="27" t="s">
        <v>65</v>
      </c>
      <c r="C88" s="13"/>
      <c r="D88" s="13"/>
      <c r="E88" s="13"/>
      <c r="F88" s="29"/>
      <c r="G88" s="29"/>
      <c r="H88" s="29"/>
      <c r="I88" s="29"/>
      <c r="J88" s="29"/>
      <c r="K88" s="29"/>
      <c r="L88" s="29"/>
      <c r="M88" s="1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45">
      <c r="A89" s="203" t="s">
        <v>66</v>
      </c>
      <c r="B89" s="27" t="s">
        <v>52</v>
      </c>
      <c r="C89" s="13"/>
      <c r="D89" s="13"/>
      <c r="E89" s="13"/>
      <c r="F89" s="29"/>
      <c r="G89" s="29"/>
      <c r="H89" s="29"/>
      <c r="I89" s="29"/>
      <c r="J89" s="29"/>
      <c r="K89" s="29"/>
      <c r="L89" s="29"/>
      <c r="M89" s="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45">
      <c r="A90" s="199"/>
      <c r="B90" s="27" t="s">
        <v>62</v>
      </c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4.45">
      <c r="A91" s="199"/>
      <c r="B91" s="27" t="s">
        <v>63</v>
      </c>
      <c r="C91" s="16"/>
      <c r="D91" s="16"/>
      <c r="E91" s="16"/>
      <c r="F91" s="15"/>
      <c r="G91" s="15"/>
      <c r="H91" s="15"/>
      <c r="I91" s="15"/>
      <c r="J91" s="15"/>
      <c r="K91" s="15"/>
      <c r="L91" s="15"/>
      <c r="M91" s="1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4.45">
      <c r="A92" s="202"/>
      <c r="B92" s="27" t="s">
        <v>67</v>
      </c>
      <c r="C92" s="19"/>
      <c r="D92" s="13"/>
      <c r="E92" s="13"/>
      <c r="F92" s="29"/>
      <c r="G92" s="29"/>
      <c r="H92" s="29"/>
      <c r="I92" s="29"/>
      <c r="J92" s="29"/>
      <c r="K92" s="29"/>
      <c r="L92" s="29"/>
      <c r="M92" s="1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4.45">
      <c r="A93" s="203" t="s">
        <v>68</v>
      </c>
      <c r="B93" s="27" t="s">
        <v>52</v>
      </c>
      <c r="C93" s="16"/>
      <c r="D93" s="16"/>
      <c r="E93" s="16"/>
      <c r="F93" s="15"/>
      <c r="G93" s="15"/>
      <c r="H93" s="15"/>
      <c r="I93" s="15"/>
      <c r="J93" s="15"/>
      <c r="K93" s="15"/>
      <c r="L93" s="15"/>
      <c r="M93" s="1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4.45">
      <c r="A94" s="199"/>
      <c r="B94" s="27" t="s">
        <v>62</v>
      </c>
      <c r="C94" s="16"/>
      <c r="D94" s="16"/>
      <c r="E94" s="16"/>
      <c r="F94" s="15"/>
      <c r="G94" s="15"/>
      <c r="H94" s="15"/>
      <c r="I94" s="15"/>
      <c r="J94" s="15"/>
      <c r="K94" s="15"/>
      <c r="L94" s="15"/>
      <c r="M94" s="1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4.45">
      <c r="A95" s="202"/>
      <c r="B95" s="27" t="s">
        <v>63</v>
      </c>
      <c r="C95" s="13"/>
      <c r="D95" s="13"/>
      <c r="E95" s="13"/>
      <c r="F95" s="29"/>
      <c r="G95" s="29"/>
      <c r="H95" s="29"/>
      <c r="I95" s="29"/>
      <c r="J95" s="29"/>
      <c r="K95" s="29"/>
      <c r="L95" s="29"/>
      <c r="M95" s="1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4.45">
      <c r="A96" s="203" t="s">
        <v>69</v>
      </c>
      <c r="B96" s="18" t="s">
        <v>62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1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4.45">
      <c r="A97" s="199"/>
      <c r="B97" s="18" t="s">
        <v>70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4.45">
      <c r="A98" s="199"/>
      <c r="B98" s="30" t="s">
        <v>71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1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4.45">
      <c r="A99" s="199"/>
      <c r="B99" s="30" t="s">
        <v>72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1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4.45">
      <c r="A100" s="202"/>
      <c r="B100" s="30" t="s">
        <v>73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1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4.45">
      <c r="A101" s="31" t="s">
        <v>70</v>
      </c>
      <c r="B101" s="32"/>
      <c r="C101" s="353"/>
      <c r="D101" s="353"/>
      <c r="E101" s="353"/>
      <c r="F101" s="297"/>
      <c r="G101" s="297"/>
      <c r="H101" s="297"/>
      <c r="I101" s="297"/>
      <c r="J101" s="297"/>
      <c r="K101" s="297"/>
      <c r="L101" s="297"/>
      <c r="M101" s="3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4.45">
      <c r="A102" s="31" t="s">
        <v>74</v>
      </c>
      <c r="B102" s="4"/>
      <c r="C102" s="354"/>
      <c r="D102" s="297"/>
      <c r="E102" s="353"/>
      <c r="F102" s="297"/>
      <c r="G102" s="297"/>
      <c r="H102" s="297"/>
      <c r="I102" s="297"/>
      <c r="J102" s="297"/>
      <c r="K102" s="297"/>
      <c r="L102" s="297"/>
      <c r="M102" s="3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4.45">
      <c r="A103" s="31" t="s">
        <v>75</v>
      </c>
      <c r="B103" s="34"/>
      <c r="C103" s="354"/>
      <c r="D103" s="297"/>
      <c r="E103" s="353"/>
      <c r="F103" s="297"/>
      <c r="G103" s="297"/>
      <c r="H103" s="297"/>
      <c r="I103" s="297"/>
      <c r="J103" s="297"/>
      <c r="K103" s="297"/>
      <c r="L103" s="297"/>
      <c r="M103" s="3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4.45">
      <c r="A104" s="31" t="s">
        <v>76</v>
      </c>
      <c r="B104" s="3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thickBot="1">
      <c r="A105" s="31" t="s">
        <v>77</v>
      </c>
      <c r="B105" s="36"/>
      <c r="C105" s="37"/>
      <c r="D105" s="37"/>
      <c r="E105" s="20"/>
      <c r="F105" s="37"/>
      <c r="G105" s="37"/>
      <c r="H105" s="37"/>
      <c r="I105" s="37"/>
      <c r="J105" s="37"/>
      <c r="K105" s="37"/>
      <c r="L105" s="37"/>
      <c r="M105" s="3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4.45">
      <c r="A106" s="187" t="s">
        <v>78</v>
      </c>
      <c r="B106" s="188"/>
      <c r="C106" s="188">
        <f t="shared" ref="C106:M106" si="2">C$40</f>
        <v>0</v>
      </c>
      <c r="D106" s="189">
        <f t="shared" si="2"/>
        <v>0</v>
      </c>
      <c r="E106" s="189">
        <f t="shared" si="2"/>
        <v>0</v>
      </c>
      <c r="F106" s="189">
        <f t="shared" si="2"/>
        <v>0</v>
      </c>
      <c r="G106" s="189">
        <f t="shared" si="2"/>
        <v>0</v>
      </c>
      <c r="H106" s="189">
        <f t="shared" si="2"/>
        <v>0</v>
      </c>
      <c r="I106" s="189">
        <f t="shared" si="2"/>
        <v>0</v>
      </c>
      <c r="J106" s="189">
        <f t="shared" si="2"/>
        <v>0</v>
      </c>
      <c r="K106" s="189">
        <f t="shared" si="2"/>
        <v>0</v>
      </c>
      <c r="L106" s="189">
        <f t="shared" si="2"/>
        <v>0</v>
      </c>
      <c r="M106" s="190">
        <f t="shared" si="2"/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4.45">
      <c r="A107" s="196" t="s">
        <v>79</v>
      </c>
      <c r="B107" s="186"/>
      <c r="C107" s="185"/>
      <c r="D107" s="40"/>
      <c r="E107" s="40"/>
      <c r="F107" s="298"/>
      <c r="G107" s="298"/>
      <c r="H107" s="298"/>
      <c r="I107" s="298"/>
      <c r="J107" s="298"/>
      <c r="K107" s="298"/>
      <c r="L107" s="298"/>
      <c r="M107" s="1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4.45">
      <c r="A108" s="196" t="s">
        <v>80</v>
      </c>
      <c r="B108" s="186"/>
      <c r="C108" s="185"/>
      <c r="D108" s="40"/>
      <c r="E108" s="40"/>
      <c r="F108" s="298"/>
      <c r="G108" s="298"/>
      <c r="H108" s="298"/>
      <c r="I108" s="298"/>
      <c r="J108" s="298"/>
      <c r="K108" s="298"/>
      <c r="L108" s="298"/>
      <c r="M108" s="1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4.45">
      <c r="A109" s="196" t="s">
        <v>81</v>
      </c>
      <c r="B109" s="186"/>
      <c r="C109" s="185"/>
      <c r="D109" s="40"/>
      <c r="E109" s="40"/>
      <c r="F109" s="298"/>
      <c r="G109" s="298"/>
      <c r="H109" s="298"/>
      <c r="I109" s="298"/>
      <c r="J109" s="298"/>
      <c r="K109" s="298"/>
      <c r="L109" s="298"/>
      <c r="M109" s="1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thickBot="1">
      <c r="A110" s="198" t="s">
        <v>82</v>
      </c>
      <c r="B110" s="197"/>
      <c r="C110" s="193"/>
      <c r="D110" s="194"/>
      <c r="E110" s="194"/>
      <c r="F110" s="299"/>
      <c r="G110" s="299"/>
      <c r="H110" s="299"/>
      <c r="I110" s="299"/>
      <c r="J110" s="299"/>
      <c r="K110" s="299"/>
      <c r="L110" s="299"/>
      <c r="M110" s="19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thickBot="1">
      <c r="A111" s="9"/>
      <c r="B111" s="4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thickBot="1">
      <c r="A112" s="399" t="s">
        <v>83</v>
      </c>
      <c r="B112" s="10"/>
      <c r="C112" s="42">
        <f>C$40</f>
        <v>0</v>
      </c>
      <c r="D112" s="24">
        <f t="shared" ref="D112:M112" si="3">D$40</f>
        <v>0</v>
      </c>
      <c r="E112" s="24">
        <f t="shared" si="3"/>
        <v>0</v>
      </c>
      <c r="F112" s="24">
        <f t="shared" si="3"/>
        <v>0</v>
      </c>
      <c r="G112" s="24">
        <f t="shared" si="3"/>
        <v>0</v>
      </c>
      <c r="H112" s="24">
        <f t="shared" si="3"/>
        <v>0</v>
      </c>
      <c r="I112" s="24">
        <f t="shared" si="3"/>
        <v>0</v>
      </c>
      <c r="J112" s="24">
        <f t="shared" si="3"/>
        <v>0</v>
      </c>
      <c r="K112" s="24">
        <f t="shared" si="3"/>
        <v>0</v>
      </c>
      <c r="L112" s="24">
        <f t="shared" si="3"/>
        <v>0</v>
      </c>
      <c r="M112" s="25">
        <f t="shared" si="3"/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4.45">
      <c r="A113" s="341" t="s">
        <v>84</v>
      </c>
      <c r="B113" s="333" t="s">
        <v>85</v>
      </c>
      <c r="C113" s="335"/>
      <c r="D113" s="335"/>
      <c r="E113" s="46"/>
      <c r="F113" s="302"/>
      <c r="G113" s="302"/>
      <c r="H113" s="302"/>
      <c r="I113" s="302"/>
      <c r="J113" s="302"/>
      <c r="K113" s="302"/>
      <c r="L113" s="302"/>
      <c r="M113" s="4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4.45">
      <c r="A114" s="48"/>
      <c r="B114" s="334" t="s">
        <v>86</v>
      </c>
      <c r="C114" s="335"/>
      <c r="D114" s="335"/>
      <c r="E114" s="4"/>
      <c r="F114" s="284"/>
      <c r="G114" s="284"/>
      <c r="H114" s="284"/>
      <c r="I114" s="284"/>
      <c r="J114" s="284"/>
      <c r="K114" s="284"/>
      <c r="L114" s="284"/>
      <c r="M114" s="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4.45">
      <c r="A115" s="48"/>
      <c r="B115" s="334" t="s">
        <v>87</v>
      </c>
      <c r="C115" s="335"/>
      <c r="D115" s="335"/>
      <c r="E115" s="4"/>
      <c r="F115" s="284"/>
      <c r="G115" s="284"/>
      <c r="H115" s="284"/>
      <c r="I115" s="284"/>
      <c r="J115" s="284"/>
      <c r="K115" s="284"/>
      <c r="L115" s="284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thickBot="1">
      <c r="A116" s="338"/>
      <c r="B116" s="339" t="s">
        <v>88</v>
      </c>
      <c r="C116" s="340"/>
      <c r="D116" s="340"/>
      <c r="E116" s="44"/>
      <c r="F116" s="301"/>
      <c r="G116" s="301"/>
      <c r="H116" s="301"/>
      <c r="I116" s="301"/>
      <c r="J116" s="301"/>
      <c r="K116" s="301"/>
      <c r="L116" s="301"/>
      <c r="M116" s="4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4.45">
      <c r="A117" s="342" t="s">
        <v>89</v>
      </c>
      <c r="B117" s="336" t="s">
        <v>90</v>
      </c>
      <c r="C117" s="337"/>
      <c r="D117" s="337"/>
      <c r="E117" s="34"/>
      <c r="F117" s="300"/>
      <c r="G117" s="300"/>
      <c r="H117" s="300"/>
      <c r="I117" s="300"/>
      <c r="J117" s="300"/>
      <c r="K117" s="300"/>
      <c r="L117" s="300"/>
      <c r="M117" s="4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4.45">
      <c r="A118" s="360"/>
      <c r="B118" s="49" t="s">
        <v>91</v>
      </c>
      <c r="C118" s="335"/>
      <c r="D118" s="335"/>
      <c r="E118" s="4"/>
      <c r="F118" s="284"/>
      <c r="G118" s="284"/>
      <c r="H118" s="284"/>
      <c r="I118" s="284"/>
      <c r="J118" s="284"/>
      <c r="K118" s="284"/>
      <c r="L118" s="284"/>
      <c r="M118" s="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" customHeight="1">
      <c r="A119" s="361" t="s">
        <v>92</v>
      </c>
      <c r="B119" s="206" t="s">
        <v>93</v>
      </c>
      <c r="C119" s="4"/>
      <c r="D119" s="4"/>
      <c r="E119" s="4"/>
      <c r="F119" s="284"/>
      <c r="G119" s="284"/>
      <c r="H119" s="284"/>
      <c r="I119" s="284"/>
      <c r="J119" s="284"/>
      <c r="K119" s="284"/>
      <c r="L119" s="284"/>
      <c r="M119" s="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4.45">
      <c r="A120" s="362"/>
      <c r="B120" s="206" t="s">
        <v>94</v>
      </c>
      <c r="C120" s="4"/>
      <c r="D120" s="4"/>
      <c r="E120" s="4"/>
      <c r="F120" s="284"/>
      <c r="G120" s="284"/>
      <c r="H120" s="284"/>
      <c r="I120" s="284"/>
      <c r="J120" s="284"/>
      <c r="K120" s="284"/>
      <c r="L120" s="284"/>
      <c r="M120" s="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4.45">
      <c r="A121" s="362"/>
      <c r="B121" s="206" t="s">
        <v>95</v>
      </c>
      <c r="C121" s="4"/>
      <c r="D121" s="4"/>
      <c r="E121" s="4"/>
      <c r="F121" s="284"/>
      <c r="G121" s="284"/>
      <c r="H121" s="284"/>
      <c r="I121" s="284"/>
      <c r="J121" s="284"/>
      <c r="K121" s="284"/>
      <c r="L121" s="284"/>
      <c r="M121" s="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45">
      <c r="A122" s="363"/>
      <c r="B122" s="206" t="s">
        <v>96</v>
      </c>
      <c r="C122" s="4"/>
      <c r="D122" s="4"/>
      <c r="E122" s="4"/>
      <c r="F122" s="284"/>
      <c r="G122" s="284"/>
      <c r="H122" s="284"/>
      <c r="I122" s="284"/>
      <c r="J122" s="284"/>
      <c r="K122" s="284"/>
      <c r="L122" s="284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" customHeight="1">
      <c r="A123" s="345" t="s">
        <v>97</v>
      </c>
      <c r="B123" s="50" t="s">
        <v>93</v>
      </c>
      <c r="C123" s="4"/>
      <c r="D123" s="4"/>
      <c r="E123" s="4"/>
      <c r="F123" s="284"/>
      <c r="G123" s="284"/>
      <c r="H123" s="284"/>
      <c r="I123" s="284"/>
      <c r="J123" s="284"/>
      <c r="K123" s="284"/>
      <c r="L123" s="284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45">
      <c r="A124" s="345"/>
      <c r="B124" s="50" t="s">
        <v>95</v>
      </c>
      <c r="C124" s="4"/>
      <c r="D124" s="4"/>
      <c r="E124" s="4"/>
      <c r="F124" s="284"/>
      <c r="G124" s="284"/>
      <c r="H124" s="284"/>
      <c r="I124" s="284"/>
      <c r="J124" s="284"/>
      <c r="K124" s="284"/>
      <c r="L124" s="284"/>
      <c r="M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4.45">
      <c r="A125" s="345"/>
      <c r="B125" s="50" t="s">
        <v>96</v>
      </c>
      <c r="C125" s="4"/>
      <c r="D125" s="4"/>
      <c r="E125" s="4"/>
      <c r="F125" s="284"/>
      <c r="G125" s="284"/>
      <c r="H125" s="284"/>
      <c r="I125" s="284"/>
      <c r="J125" s="284"/>
      <c r="K125" s="284"/>
      <c r="L125" s="284"/>
      <c r="M125" s="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" customHeight="1">
      <c r="A126" s="365" t="s">
        <v>98</v>
      </c>
      <c r="B126" s="206" t="s">
        <v>93</v>
      </c>
      <c r="C126" s="4"/>
      <c r="D126" s="4"/>
      <c r="E126" s="4"/>
      <c r="F126" s="284"/>
      <c r="G126" s="284"/>
      <c r="H126" s="284"/>
      <c r="I126" s="284"/>
      <c r="J126" s="284"/>
      <c r="K126" s="284"/>
      <c r="L126" s="284"/>
      <c r="M126" s="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4.45">
      <c r="A127" s="362"/>
      <c r="B127" s="206" t="s">
        <v>94</v>
      </c>
      <c r="C127" s="4"/>
      <c r="D127" s="4"/>
      <c r="E127" s="4"/>
      <c r="F127" s="284"/>
      <c r="G127" s="284"/>
      <c r="H127" s="284"/>
      <c r="I127" s="284"/>
      <c r="J127" s="284"/>
      <c r="K127" s="284"/>
      <c r="L127" s="284"/>
      <c r="M127" s="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4.45">
      <c r="A128" s="362"/>
      <c r="B128" s="206" t="s">
        <v>95</v>
      </c>
      <c r="C128" s="4"/>
      <c r="D128" s="4"/>
      <c r="E128" s="4"/>
      <c r="F128" s="284"/>
      <c r="G128" s="284"/>
      <c r="H128" s="284"/>
      <c r="I128" s="284"/>
      <c r="J128" s="284"/>
      <c r="K128" s="284"/>
      <c r="L128" s="284"/>
      <c r="M128" s="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4.45">
      <c r="A129" s="363"/>
      <c r="B129" s="206" t="s">
        <v>96</v>
      </c>
      <c r="C129" s="4"/>
      <c r="D129" s="4"/>
      <c r="E129" s="4"/>
      <c r="F129" s="284"/>
      <c r="G129" s="284"/>
      <c r="H129" s="284"/>
      <c r="I129" s="284"/>
      <c r="J129" s="284"/>
      <c r="K129" s="284"/>
      <c r="L129" s="284"/>
      <c r="M129" s="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4.45">
      <c r="A130" s="364" t="s">
        <v>99</v>
      </c>
      <c r="B130" s="51"/>
      <c r="C130" s="4"/>
      <c r="D130" s="4"/>
      <c r="E130" s="4"/>
      <c r="F130" s="284"/>
      <c r="G130" s="284"/>
      <c r="H130" s="284"/>
      <c r="I130" s="284"/>
      <c r="J130" s="284"/>
      <c r="K130" s="284"/>
      <c r="L130" s="284"/>
      <c r="M130" s="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4.45">
      <c r="A131" s="343" t="s">
        <v>100</v>
      </c>
      <c r="B131" s="52"/>
      <c r="C131" s="4"/>
      <c r="D131" s="4"/>
      <c r="E131" s="4"/>
      <c r="F131" s="284"/>
      <c r="G131" s="284"/>
      <c r="H131" s="284"/>
      <c r="I131" s="284"/>
      <c r="J131" s="284"/>
      <c r="K131" s="284"/>
      <c r="L131" s="284"/>
      <c r="M131" s="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4.45">
      <c r="A132" s="343" t="s">
        <v>101</v>
      </c>
      <c r="B132" s="52"/>
      <c r="C132" s="4"/>
      <c r="D132" s="4"/>
      <c r="E132" s="4"/>
      <c r="F132" s="284"/>
      <c r="G132" s="284"/>
      <c r="H132" s="284"/>
      <c r="I132" s="284"/>
      <c r="J132" s="284"/>
      <c r="K132" s="284"/>
      <c r="L132" s="284"/>
      <c r="M132" s="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4.45">
      <c r="A133" s="343" t="s">
        <v>102</v>
      </c>
      <c r="B133" s="52"/>
      <c r="C133" s="4"/>
      <c r="D133" s="4"/>
      <c r="E133" s="4"/>
      <c r="F133" s="284"/>
      <c r="G133" s="284"/>
      <c r="H133" s="284"/>
      <c r="I133" s="284"/>
      <c r="J133" s="284"/>
      <c r="K133" s="284"/>
      <c r="L133" s="284"/>
      <c r="M133" s="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29.1">
      <c r="A134" s="366" t="s">
        <v>103</v>
      </c>
      <c r="B134" s="50" t="s">
        <v>104</v>
      </c>
      <c r="C134" s="4"/>
      <c r="D134" s="4"/>
      <c r="E134" s="4"/>
      <c r="F134" s="284"/>
      <c r="G134" s="284"/>
      <c r="H134" s="284"/>
      <c r="I134" s="284"/>
      <c r="J134" s="284"/>
      <c r="K134" s="284"/>
      <c r="L134" s="284"/>
      <c r="M134" s="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4.45">
      <c r="A135" s="346"/>
      <c r="B135" s="50" t="s">
        <v>105</v>
      </c>
      <c r="C135" s="4"/>
      <c r="D135" s="4"/>
      <c r="E135" s="4"/>
      <c r="F135" s="284"/>
      <c r="G135" s="284"/>
      <c r="H135" s="284"/>
      <c r="I135" s="284"/>
      <c r="J135" s="284"/>
      <c r="K135" s="284"/>
      <c r="L135" s="284"/>
      <c r="M135" s="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29.1">
      <c r="A136" s="366" t="s">
        <v>106</v>
      </c>
      <c r="B136" s="50" t="s">
        <v>61</v>
      </c>
      <c r="C136" s="4"/>
      <c r="D136" s="4"/>
      <c r="E136" s="4"/>
      <c r="F136" s="284"/>
      <c r="G136" s="284"/>
      <c r="H136" s="284"/>
      <c r="I136" s="284"/>
      <c r="J136" s="284"/>
      <c r="K136" s="284"/>
      <c r="L136" s="284"/>
      <c r="M136" s="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4.45">
      <c r="A137" s="345"/>
      <c r="B137" s="50" t="s">
        <v>68</v>
      </c>
      <c r="C137" s="4"/>
      <c r="D137" s="4"/>
      <c r="E137" s="4"/>
      <c r="F137" s="284"/>
      <c r="G137" s="284"/>
      <c r="H137" s="284"/>
      <c r="I137" s="284"/>
      <c r="J137" s="284"/>
      <c r="K137" s="284"/>
      <c r="L137" s="284"/>
      <c r="M137" s="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4.45">
      <c r="A138" s="345"/>
      <c r="B138" s="50" t="s">
        <v>107</v>
      </c>
      <c r="C138" s="4"/>
      <c r="D138" s="4"/>
      <c r="E138" s="4"/>
      <c r="F138" s="284"/>
      <c r="G138" s="284"/>
      <c r="H138" s="284"/>
      <c r="I138" s="284"/>
      <c r="J138" s="284"/>
      <c r="K138" s="284"/>
      <c r="L138" s="284"/>
      <c r="M138" s="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4.45">
      <c r="A139" s="345"/>
      <c r="B139" s="50" t="s">
        <v>108</v>
      </c>
      <c r="C139" s="4"/>
      <c r="D139" s="4"/>
      <c r="E139" s="4"/>
      <c r="F139" s="284"/>
      <c r="G139" s="284"/>
      <c r="H139" s="284"/>
      <c r="I139" s="284"/>
      <c r="J139" s="284"/>
      <c r="K139" s="284"/>
      <c r="L139" s="284"/>
      <c r="M139" s="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4.45">
      <c r="A140" s="345"/>
      <c r="B140" s="50" t="s">
        <v>109</v>
      </c>
      <c r="C140" s="4"/>
      <c r="D140" s="4"/>
      <c r="E140" s="4"/>
      <c r="F140" s="284"/>
      <c r="G140" s="284"/>
      <c r="H140" s="284"/>
      <c r="I140" s="284"/>
      <c r="J140" s="284"/>
      <c r="K140" s="284"/>
      <c r="L140" s="284"/>
      <c r="M140" s="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4.45">
      <c r="A141" s="345"/>
      <c r="B141" s="50" t="s">
        <v>110</v>
      </c>
      <c r="C141" s="4"/>
      <c r="D141" s="4"/>
      <c r="E141" s="4"/>
      <c r="F141" s="284"/>
      <c r="G141" s="284"/>
      <c r="H141" s="284"/>
      <c r="I141" s="284"/>
      <c r="J141" s="284"/>
      <c r="K141" s="284"/>
      <c r="L141" s="284"/>
      <c r="M141" s="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4.45">
      <c r="A142" s="345"/>
      <c r="B142" s="50" t="s">
        <v>111</v>
      </c>
      <c r="C142" s="4"/>
      <c r="D142" s="4"/>
      <c r="E142" s="4"/>
      <c r="F142" s="284"/>
      <c r="G142" s="284"/>
      <c r="H142" s="284"/>
      <c r="I142" s="284"/>
      <c r="J142" s="284"/>
      <c r="K142" s="284"/>
      <c r="L142" s="284"/>
      <c r="M142" s="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" customHeight="1">
      <c r="A143" s="367" t="s">
        <v>112</v>
      </c>
      <c r="B143" s="50" t="s">
        <v>93</v>
      </c>
      <c r="C143" s="4"/>
      <c r="D143" s="4"/>
      <c r="E143" s="4"/>
      <c r="F143" s="284"/>
      <c r="G143" s="284"/>
      <c r="H143" s="284"/>
      <c r="I143" s="284"/>
      <c r="J143" s="284"/>
      <c r="K143" s="284"/>
      <c r="L143" s="284"/>
      <c r="M143" s="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4.45">
      <c r="A144" s="368"/>
      <c r="B144" s="50" t="s">
        <v>94</v>
      </c>
      <c r="C144" s="4"/>
      <c r="D144" s="4"/>
      <c r="E144" s="4"/>
      <c r="F144" s="284"/>
      <c r="G144" s="284"/>
      <c r="H144" s="284"/>
      <c r="I144" s="284"/>
      <c r="J144" s="284"/>
      <c r="K144" s="284"/>
      <c r="L144" s="284"/>
      <c r="M144" s="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4.45">
      <c r="A145" s="368"/>
      <c r="B145" s="50" t="s">
        <v>113</v>
      </c>
      <c r="C145" s="4"/>
      <c r="D145" s="4"/>
      <c r="E145" s="4"/>
      <c r="F145" s="284"/>
      <c r="G145" s="284"/>
      <c r="H145" s="284"/>
      <c r="I145" s="284"/>
      <c r="J145" s="284"/>
      <c r="K145" s="284"/>
      <c r="L145" s="284"/>
      <c r="M145" s="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thickBot="1">
      <c r="A146" s="369"/>
      <c r="B146" s="53" t="s">
        <v>114</v>
      </c>
      <c r="C146" s="44"/>
      <c r="D146" s="44"/>
      <c r="E146" s="44"/>
      <c r="F146" s="301"/>
      <c r="G146" s="301"/>
      <c r="H146" s="301"/>
      <c r="I146" s="301"/>
      <c r="J146" s="301"/>
      <c r="K146" s="301"/>
      <c r="L146" s="301"/>
      <c r="M146" s="4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4.45" thickBot="1"/>
    <row r="148" spans="1:35" thickBot="1">
      <c r="A148" s="399" t="s">
        <v>115</v>
      </c>
      <c r="B148" s="10"/>
      <c r="C148" s="42">
        <f>C$40</f>
        <v>0</v>
      </c>
      <c r="D148" s="24">
        <f t="shared" ref="D148:M148" si="4">D$40</f>
        <v>0</v>
      </c>
      <c r="E148" s="24">
        <f t="shared" si="4"/>
        <v>0</v>
      </c>
      <c r="F148" s="24">
        <f t="shared" si="4"/>
        <v>0</v>
      </c>
      <c r="G148" s="24">
        <f t="shared" si="4"/>
        <v>0</v>
      </c>
      <c r="H148" s="24">
        <f t="shared" si="4"/>
        <v>0</v>
      </c>
      <c r="I148" s="24">
        <f t="shared" si="4"/>
        <v>0</v>
      </c>
      <c r="J148" s="24">
        <f t="shared" si="4"/>
        <v>0</v>
      </c>
      <c r="K148" s="24">
        <f t="shared" si="4"/>
        <v>0</v>
      </c>
      <c r="L148" s="24">
        <f t="shared" si="4"/>
        <v>0</v>
      </c>
      <c r="M148" s="25">
        <f t="shared" si="4"/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4.45">
      <c r="A149" s="347" t="s">
        <v>116</v>
      </c>
      <c r="B149" s="348" t="s">
        <v>117</v>
      </c>
      <c r="C149" s="207"/>
      <c r="D149" s="207"/>
      <c r="E149" s="207"/>
      <c r="F149" s="303"/>
      <c r="G149" s="303"/>
      <c r="H149" s="303"/>
      <c r="I149" s="303"/>
      <c r="J149" s="303"/>
      <c r="K149" s="303"/>
      <c r="L149" s="303"/>
      <c r="M149" s="208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4.45">
      <c r="A150" s="344"/>
      <c r="B150" s="334" t="s">
        <v>118</v>
      </c>
      <c r="C150" s="4"/>
      <c r="D150" s="4"/>
      <c r="E150" s="4"/>
      <c r="F150" s="284"/>
      <c r="G150" s="284"/>
      <c r="H150" s="284"/>
      <c r="I150" s="284"/>
      <c r="J150" s="284"/>
      <c r="K150" s="284"/>
      <c r="L150" s="284"/>
      <c r="M150" s="20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thickBot="1">
      <c r="A151" s="344"/>
      <c r="B151" s="334" t="s">
        <v>119</v>
      </c>
      <c r="C151" s="4"/>
      <c r="D151" s="4"/>
      <c r="E151" s="4"/>
      <c r="F151" s="284"/>
      <c r="G151" s="284"/>
      <c r="H151" s="284"/>
      <c r="I151" s="284"/>
      <c r="J151" s="284"/>
      <c r="K151" s="284"/>
      <c r="L151" s="284"/>
      <c r="M151" s="20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4.45">
      <c r="A152" s="347" t="s">
        <v>120</v>
      </c>
      <c r="B152" s="348" t="s">
        <v>117</v>
      </c>
      <c r="C152" s="207"/>
      <c r="D152" s="207"/>
      <c r="E152" s="207"/>
      <c r="F152" s="303"/>
      <c r="G152" s="303"/>
      <c r="H152" s="303"/>
      <c r="I152" s="303"/>
      <c r="J152" s="303"/>
      <c r="K152" s="303"/>
      <c r="L152" s="303"/>
      <c r="M152" s="208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4.45">
      <c r="A153" s="344"/>
      <c r="B153" s="334" t="s">
        <v>118</v>
      </c>
      <c r="C153" s="4"/>
      <c r="D153" s="4"/>
      <c r="E153" s="4"/>
      <c r="F153" s="284"/>
      <c r="G153" s="284"/>
      <c r="H153" s="284"/>
      <c r="I153" s="284"/>
      <c r="J153" s="284"/>
      <c r="K153" s="284"/>
      <c r="L153" s="284"/>
      <c r="M153" s="20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thickBot="1">
      <c r="A154" s="344"/>
      <c r="B154" s="334" t="s">
        <v>119</v>
      </c>
      <c r="C154" s="4"/>
      <c r="D154" s="4"/>
      <c r="E154" s="4"/>
      <c r="F154" s="284"/>
      <c r="G154" s="284"/>
      <c r="H154" s="284"/>
      <c r="I154" s="284"/>
      <c r="J154" s="284"/>
      <c r="K154" s="284"/>
      <c r="L154" s="284"/>
      <c r="M154" s="20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4.45">
      <c r="A155" s="347" t="s">
        <v>121</v>
      </c>
      <c r="B155" s="348" t="s">
        <v>117</v>
      </c>
      <c r="C155" s="207"/>
      <c r="D155" s="207"/>
      <c r="E155" s="207"/>
      <c r="F155" s="207"/>
      <c r="G155" s="303"/>
      <c r="H155" s="303"/>
      <c r="I155" s="303"/>
      <c r="J155" s="303"/>
      <c r="K155" s="303"/>
      <c r="L155" s="303"/>
      <c r="M155" s="30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4.45">
      <c r="A156" s="344"/>
      <c r="B156" s="334" t="s">
        <v>118</v>
      </c>
      <c r="C156" s="4"/>
      <c r="D156" s="4"/>
      <c r="E156" s="4"/>
      <c r="F156" s="4"/>
      <c r="G156" s="284"/>
      <c r="H156" s="284"/>
      <c r="I156" s="284"/>
      <c r="J156" s="284"/>
      <c r="K156" s="284"/>
      <c r="L156" s="284"/>
      <c r="M156" s="28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thickBot="1">
      <c r="A157" s="344"/>
      <c r="B157" s="334" t="s">
        <v>119</v>
      </c>
      <c r="C157" s="4"/>
      <c r="D157" s="4"/>
      <c r="E157" s="4"/>
      <c r="F157" s="4"/>
      <c r="G157" s="284"/>
      <c r="H157" s="284"/>
      <c r="I157" s="284"/>
      <c r="J157" s="284"/>
      <c r="K157" s="284"/>
      <c r="L157" s="284"/>
      <c r="M157" s="28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4.45">
      <c r="A158" s="347" t="s">
        <v>122</v>
      </c>
      <c r="B158" s="348" t="s">
        <v>117</v>
      </c>
      <c r="C158" s="207"/>
      <c r="D158" s="207"/>
      <c r="E158" s="207"/>
      <c r="F158" s="207"/>
      <c r="G158" s="303"/>
      <c r="H158" s="303"/>
      <c r="I158" s="303"/>
      <c r="J158" s="303"/>
      <c r="K158" s="303"/>
      <c r="L158" s="303"/>
      <c r="M158" s="30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4.45">
      <c r="A159" s="344"/>
      <c r="B159" s="334" t="s">
        <v>118</v>
      </c>
      <c r="C159" s="4"/>
      <c r="D159" s="4"/>
      <c r="E159" s="4"/>
      <c r="F159" s="4"/>
      <c r="G159" s="284"/>
      <c r="H159" s="284"/>
      <c r="I159" s="284"/>
      <c r="J159" s="284"/>
      <c r="K159" s="284"/>
      <c r="L159" s="284"/>
      <c r="M159" s="28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thickBot="1">
      <c r="A160" s="344"/>
      <c r="B160" s="334" t="s">
        <v>119</v>
      </c>
      <c r="C160" s="4"/>
      <c r="D160" s="4"/>
      <c r="E160" s="4"/>
      <c r="F160" s="4"/>
      <c r="G160" s="284"/>
      <c r="H160" s="284"/>
      <c r="I160" s="284"/>
      <c r="J160" s="284"/>
      <c r="K160" s="284"/>
      <c r="L160" s="284"/>
      <c r="M160" s="28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4.45">
      <c r="A161" s="347" t="s">
        <v>123</v>
      </c>
      <c r="B161" s="348" t="s">
        <v>117</v>
      </c>
      <c r="C161" s="207"/>
      <c r="D161" s="207"/>
      <c r="E161" s="207"/>
      <c r="F161" s="207"/>
      <c r="G161" s="303"/>
      <c r="H161" s="303"/>
      <c r="I161" s="303"/>
      <c r="J161" s="303"/>
      <c r="K161" s="303"/>
      <c r="L161" s="303"/>
      <c r="M161" s="30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4.45">
      <c r="A162" s="344"/>
      <c r="B162" s="334" t="s">
        <v>118</v>
      </c>
      <c r="C162" s="4"/>
      <c r="D162" s="4"/>
      <c r="E162" s="4"/>
      <c r="F162" s="4"/>
      <c r="G162" s="284"/>
      <c r="H162" s="284"/>
      <c r="I162" s="284"/>
      <c r="J162" s="284"/>
      <c r="K162" s="284"/>
      <c r="L162" s="284"/>
      <c r="M162" s="28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thickBot="1">
      <c r="A163" s="344"/>
      <c r="B163" s="334" t="s">
        <v>119</v>
      </c>
      <c r="C163" s="4"/>
      <c r="D163" s="4"/>
      <c r="E163" s="4"/>
      <c r="F163" s="4"/>
      <c r="G163" s="284"/>
      <c r="H163" s="284"/>
      <c r="I163" s="284"/>
      <c r="J163" s="284"/>
      <c r="K163" s="284"/>
      <c r="L163" s="284"/>
      <c r="M163" s="28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4.45">
      <c r="A164" s="347" t="s">
        <v>124</v>
      </c>
      <c r="B164" s="348" t="s">
        <v>117</v>
      </c>
      <c r="C164" s="207"/>
      <c r="D164" s="207"/>
      <c r="E164" s="207"/>
      <c r="F164" s="207"/>
      <c r="G164" s="303"/>
      <c r="H164" s="303"/>
      <c r="I164" s="303"/>
      <c r="J164" s="303"/>
      <c r="K164" s="303"/>
      <c r="L164" s="303"/>
      <c r="M164" s="30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4.45">
      <c r="A165" s="344"/>
      <c r="B165" s="334" t="s">
        <v>118</v>
      </c>
      <c r="C165" s="4"/>
      <c r="D165" s="4"/>
      <c r="E165" s="4"/>
      <c r="F165" s="4"/>
      <c r="G165" s="284"/>
      <c r="H165" s="284"/>
      <c r="I165" s="284"/>
      <c r="J165" s="284"/>
      <c r="K165" s="284"/>
      <c r="L165" s="284"/>
      <c r="M165" s="28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thickBot="1">
      <c r="A166" s="344"/>
      <c r="B166" s="334" t="s">
        <v>119</v>
      </c>
      <c r="C166" s="4"/>
      <c r="D166" s="4"/>
      <c r="E166" s="4"/>
      <c r="F166" s="4"/>
      <c r="G166" s="284"/>
      <c r="H166" s="284"/>
      <c r="I166" s="284"/>
      <c r="J166" s="284"/>
      <c r="K166" s="284"/>
      <c r="L166" s="284"/>
      <c r="M166" s="28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4.45">
      <c r="A167" s="347" t="s">
        <v>125</v>
      </c>
      <c r="B167" s="348" t="s">
        <v>117</v>
      </c>
      <c r="C167" s="207"/>
      <c r="D167" s="207"/>
      <c r="E167" s="207"/>
      <c r="F167" s="207"/>
      <c r="G167" s="303"/>
      <c r="H167" s="303"/>
      <c r="I167" s="303"/>
      <c r="J167" s="303"/>
      <c r="K167" s="303"/>
      <c r="L167" s="303"/>
      <c r="M167" s="30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4.45">
      <c r="A168" s="344"/>
      <c r="B168" s="334" t="s">
        <v>118</v>
      </c>
      <c r="C168" s="4"/>
      <c r="D168" s="4"/>
      <c r="E168" s="4"/>
      <c r="F168" s="4"/>
      <c r="G168" s="284"/>
      <c r="H168" s="284"/>
      <c r="I168" s="284"/>
      <c r="J168" s="284"/>
      <c r="K168" s="284"/>
      <c r="L168" s="284"/>
      <c r="M168" s="28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thickBot="1">
      <c r="A169" s="344"/>
      <c r="B169" s="334" t="s">
        <v>119</v>
      </c>
      <c r="C169" s="4"/>
      <c r="D169" s="4"/>
      <c r="E169" s="4"/>
      <c r="F169" s="4"/>
      <c r="G169" s="284"/>
      <c r="H169" s="284"/>
      <c r="I169" s="284"/>
      <c r="J169" s="284"/>
      <c r="K169" s="284"/>
      <c r="L169" s="284"/>
      <c r="M169" s="28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4.45">
      <c r="A170" s="347" t="s">
        <v>126</v>
      </c>
      <c r="B170" s="348" t="s">
        <v>117</v>
      </c>
      <c r="C170" s="207"/>
      <c r="D170" s="207"/>
      <c r="E170" s="207"/>
      <c r="F170" s="207"/>
      <c r="G170" s="303"/>
      <c r="H170" s="303"/>
      <c r="I170" s="303"/>
      <c r="J170" s="303"/>
      <c r="K170" s="303"/>
      <c r="L170" s="303"/>
      <c r="M170" s="30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4.45">
      <c r="A171" s="344"/>
      <c r="B171" s="334" t="s">
        <v>118</v>
      </c>
      <c r="C171" s="4"/>
      <c r="D171" s="4"/>
      <c r="E171" s="4"/>
      <c r="F171" s="4"/>
      <c r="G171" s="284"/>
      <c r="H171" s="284"/>
      <c r="I171" s="284"/>
      <c r="J171" s="284"/>
      <c r="K171" s="284"/>
      <c r="L171" s="284"/>
      <c r="M171" s="28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thickBot="1">
      <c r="A172" s="344"/>
      <c r="B172" s="334" t="s">
        <v>119</v>
      </c>
      <c r="C172" s="4"/>
      <c r="D172" s="4"/>
      <c r="E172" s="4"/>
      <c r="F172" s="4"/>
      <c r="G172" s="284"/>
      <c r="H172" s="284"/>
      <c r="I172" s="284"/>
      <c r="J172" s="284"/>
      <c r="K172" s="284"/>
      <c r="L172" s="284"/>
      <c r="M172" s="28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4.45">
      <c r="A173" s="347" t="s">
        <v>127</v>
      </c>
      <c r="B173" s="348" t="s">
        <v>117</v>
      </c>
      <c r="C173" s="207"/>
      <c r="D173" s="207"/>
      <c r="E173" s="207"/>
      <c r="F173" s="207"/>
      <c r="G173" s="303"/>
      <c r="H173" s="303"/>
      <c r="I173" s="303"/>
      <c r="J173" s="303"/>
      <c r="K173" s="303"/>
      <c r="L173" s="303"/>
      <c r="M173" s="30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4.45">
      <c r="A174" s="344"/>
      <c r="B174" s="334" t="s">
        <v>118</v>
      </c>
      <c r="C174" s="4"/>
      <c r="D174" s="4"/>
      <c r="E174" s="4"/>
      <c r="F174" s="4"/>
      <c r="G174" s="284"/>
      <c r="H174" s="284"/>
      <c r="I174" s="284"/>
      <c r="J174" s="284"/>
      <c r="K174" s="284"/>
      <c r="L174" s="284"/>
      <c r="M174" s="28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thickBot="1">
      <c r="A175" s="344"/>
      <c r="B175" s="334" t="s">
        <v>119</v>
      </c>
      <c r="C175" s="4"/>
      <c r="D175" s="4"/>
      <c r="E175" s="4"/>
      <c r="F175" s="4"/>
      <c r="G175" s="284"/>
      <c r="H175" s="284"/>
      <c r="I175" s="284"/>
      <c r="J175" s="284"/>
      <c r="K175" s="284"/>
      <c r="L175" s="284"/>
      <c r="M175" s="28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4.45">
      <c r="A176" s="347" t="s">
        <v>128</v>
      </c>
      <c r="B176" s="348" t="s">
        <v>117</v>
      </c>
      <c r="C176" s="207"/>
      <c r="D176" s="207"/>
      <c r="E176" s="207"/>
      <c r="F176" s="207"/>
      <c r="G176" s="303"/>
      <c r="H176" s="303"/>
      <c r="I176" s="303"/>
      <c r="J176" s="303"/>
      <c r="K176" s="303"/>
      <c r="L176" s="303"/>
      <c r="M176" s="30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4.45">
      <c r="A177" s="344"/>
      <c r="B177" s="334" t="s">
        <v>118</v>
      </c>
      <c r="C177" s="4"/>
      <c r="D177" s="4"/>
      <c r="E177" s="4"/>
      <c r="F177" s="4"/>
      <c r="G177" s="284"/>
      <c r="H177" s="284"/>
      <c r="I177" s="284"/>
      <c r="J177" s="284"/>
      <c r="K177" s="284"/>
      <c r="L177" s="284"/>
      <c r="M177" s="28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4.45">
      <c r="A178" s="344"/>
      <c r="B178" s="334" t="s">
        <v>119</v>
      </c>
      <c r="C178" s="4"/>
      <c r="D178" s="4"/>
      <c r="E178" s="4"/>
      <c r="F178" s="4"/>
      <c r="G178" s="284"/>
      <c r="H178" s="284"/>
      <c r="I178" s="284"/>
      <c r="J178" s="284"/>
      <c r="K178" s="284"/>
      <c r="L178" s="284"/>
      <c r="M178" s="28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thickBot="1">
      <c r="A179" s="9"/>
      <c r="B179" s="3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29.1">
      <c r="A180" s="400" t="s">
        <v>129</v>
      </c>
      <c r="B180" s="401"/>
      <c r="C180" s="189">
        <f t="shared" ref="C180:M180" si="5">C$40</f>
        <v>0</v>
      </c>
      <c r="D180" s="189">
        <f t="shared" si="5"/>
        <v>0</v>
      </c>
      <c r="E180" s="189">
        <f t="shared" si="5"/>
        <v>0</v>
      </c>
      <c r="F180" s="189">
        <f t="shared" si="5"/>
        <v>0</v>
      </c>
      <c r="G180" s="189">
        <f t="shared" si="5"/>
        <v>0</v>
      </c>
      <c r="H180" s="189">
        <f t="shared" si="5"/>
        <v>0</v>
      </c>
      <c r="I180" s="189">
        <f t="shared" si="5"/>
        <v>0</v>
      </c>
      <c r="J180" s="189">
        <f t="shared" si="5"/>
        <v>0</v>
      </c>
      <c r="K180" s="189">
        <f t="shared" si="5"/>
        <v>0</v>
      </c>
      <c r="L180" s="189">
        <f t="shared" si="5"/>
        <v>0</v>
      </c>
      <c r="M180" s="190">
        <f t="shared" si="5"/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thickBot="1">
      <c r="A181" s="331" t="s">
        <v>130</v>
      </c>
      <c r="B181" s="320" t="s">
        <v>131</v>
      </c>
      <c r="C181" s="228">
        <f>SUM(C182:C194)</f>
        <v>0</v>
      </c>
      <c r="D181" s="228">
        <f t="shared" ref="D181:M181" si="6">SUM(D182:D194)</f>
        <v>0</v>
      </c>
      <c r="E181" s="228">
        <f t="shared" si="6"/>
        <v>0</v>
      </c>
      <c r="F181" s="228">
        <f t="shared" si="6"/>
        <v>0</v>
      </c>
      <c r="G181" s="228">
        <f t="shared" si="6"/>
        <v>0</v>
      </c>
      <c r="H181" s="228">
        <f t="shared" si="6"/>
        <v>0</v>
      </c>
      <c r="I181" s="228">
        <f t="shared" si="6"/>
        <v>0</v>
      </c>
      <c r="J181" s="228">
        <f t="shared" si="6"/>
        <v>0</v>
      </c>
      <c r="K181" s="228">
        <f t="shared" si="6"/>
        <v>0</v>
      </c>
      <c r="L181" s="228">
        <f t="shared" si="6"/>
        <v>0</v>
      </c>
      <c r="M181" s="228">
        <f t="shared" si="6"/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4.45">
      <c r="A182" s="240" t="s">
        <v>132</v>
      </c>
      <c r="B182" s="330" t="s">
        <v>133</v>
      </c>
      <c r="C182" s="235"/>
      <c r="D182" s="241"/>
      <c r="E182" s="235"/>
      <c r="F182" s="305"/>
      <c r="G182" s="305"/>
      <c r="H182" s="305"/>
      <c r="I182" s="305"/>
      <c r="J182" s="305"/>
      <c r="K182" s="305"/>
      <c r="L182" s="305"/>
      <c r="M182" s="23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4.45">
      <c r="A183" s="59" t="s">
        <v>134</v>
      </c>
      <c r="B183" s="60" t="s">
        <v>135</v>
      </c>
      <c r="C183" s="61"/>
      <c r="D183" s="16"/>
      <c r="E183" s="61"/>
      <c r="F183" s="306"/>
      <c r="G183" s="306"/>
      <c r="H183" s="306"/>
      <c r="I183" s="306"/>
      <c r="J183" s="306"/>
      <c r="K183" s="306"/>
      <c r="L183" s="306"/>
      <c r="M183" s="6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4.45">
      <c r="A184" s="59" t="s">
        <v>136</v>
      </c>
      <c r="B184" s="60" t="s">
        <v>137</v>
      </c>
      <c r="C184" s="61"/>
      <c r="D184" s="16"/>
      <c r="E184" s="61"/>
      <c r="F184" s="306"/>
      <c r="G184" s="306"/>
      <c r="H184" s="306"/>
      <c r="I184" s="306"/>
      <c r="J184" s="306"/>
      <c r="K184" s="306"/>
      <c r="L184" s="306"/>
      <c r="M184" s="6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4.45">
      <c r="A185" s="59" t="s">
        <v>138</v>
      </c>
      <c r="B185" s="60" t="s">
        <v>139</v>
      </c>
      <c r="C185" s="61"/>
      <c r="D185" s="16"/>
      <c r="E185" s="61"/>
      <c r="F185" s="306"/>
      <c r="G185" s="306"/>
      <c r="H185" s="306"/>
      <c r="I185" s="306"/>
      <c r="J185" s="306"/>
      <c r="K185" s="306"/>
      <c r="L185" s="306"/>
      <c r="M185" s="6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4.45">
      <c r="A186" s="59" t="s">
        <v>140</v>
      </c>
      <c r="B186" s="60" t="s">
        <v>141</v>
      </c>
      <c r="C186" s="61"/>
      <c r="D186" s="16"/>
      <c r="E186" s="61"/>
      <c r="F186" s="306"/>
      <c r="G186" s="306"/>
      <c r="H186" s="306"/>
      <c r="I186" s="306"/>
      <c r="J186" s="306"/>
      <c r="K186" s="306"/>
      <c r="L186" s="306"/>
      <c r="M186" s="6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4.45">
      <c r="A187" s="59" t="s">
        <v>142</v>
      </c>
      <c r="B187" s="60" t="s">
        <v>143</v>
      </c>
      <c r="C187" s="61"/>
      <c r="D187" s="16"/>
      <c r="E187" s="61"/>
      <c r="F187" s="306"/>
      <c r="G187" s="306"/>
      <c r="H187" s="306"/>
      <c r="I187" s="306"/>
      <c r="J187" s="306"/>
      <c r="K187" s="306"/>
      <c r="L187" s="306"/>
      <c r="M187" s="6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4.45">
      <c r="A188" s="59" t="s">
        <v>144</v>
      </c>
      <c r="B188" s="60" t="s">
        <v>145</v>
      </c>
      <c r="C188" s="61"/>
      <c r="D188" s="16"/>
      <c r="E188" s="61"/>
      <c r="F188" s="306"/>
      <c r="G188" s="306"/>
      <c r="H188" s="306"/>
      <c r="I188" s="306"/>
      <c r="J188" s="306"/>
      <c r="K188" s="306"/>
      <c r="L188" s="306"/>
      <c r="M188" s="6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4.45">
      <c r="A189" s="59" t="s">
        <v>146</v>
      </c>
      <c r="B189" s="60" t="s">
        <v>147</v>
      </c>
      <c r="C189" s="61"/>
      <c r="D189" s="16"/>
      <c r="E189" s="61"/>
      <c r="F189" s="306"/>
      <c r="G189" s="306"/>
      <c r="H189" s="306"/>
      <c r="I189" s="306"/>
      <c r="J189" s="306"/>
      <c r="K189" s="306"/>
      <c r="L189" s="306"/>
      <c r="M189" s="6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4.45">
      <c r="A190" s="59" t="s">
        <v>148</v>
      </c>
      <c r="B190" s="60" t="s">
        <v>149</v>
      </c>
      <c r="C190" s="61"/>
      <c r="D190" s="16"/>
      <c r="E190" s="61"/>
      <c r="F190" s="306"/>
      <c r="G190" s="306"/>
      <c r="H190" s="306"/>
      <c r="I190" s="306"/>
      <c r="J190" s="306"/>
      <c r="K190" s="306"/>
      <c r="L190" s="306"/>
      <c r="M190" s="6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4.45">
      <c r="A191" s="59" t="s">
        <v>150</v>
      </c>
      <c r="B191" s="60" t="s">
        <v>151</v>
      </c>
      <c r="C191" s="61"/>
      <c r="D191" s="16"/>
      <c r="E191" s="61"/>
      <c r="F191" s="306"/>
      <c r="G191" s="306"/>
      <c r="H191" s="306"/>
      <c r="I191" s="306"/>
      <c r="J191" s="306"/>
      <c r="K191" s="306"/>
      <c r="L191" s="306"/>
      <c r="M191" s="6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4.45">
      <c r="A192" s="59" t="s">
        <v>152</v>
      </c>
      <c r="B192" s="60" t="s">
        <v>153</v>
      </c>
      <c r="C192" s="61"/>
      <c r="D192" s="16"/>
      <c r="E192" s="61"/>
      <c r="F192" s="306"/>
      <c r="G192" s="306"/>
      <c r="H192" s="306"/>
      <c r="I192" s="306"/>
      <c r="J192" s="306"/>
      <c r="K192" s="306"/>
      <c r="L192" s="306"/>
      <c r="M192" s="6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4.45">
      <c r="A193" s="59" t="s">
        <v>154</v>
      </c>
      <c r="B193" s="60" t="s">
        <v>155</v>
      </c>
      <c r="C193" s="61"/>
      <c r="D193" s="16"/>
      <c r="E193" s="61"/>
      <c r="F193" s="306"/>
      <c r="G193" s="306"/>
      <c r="H193" s="306"/>
      <c r="I193" s="306"/>
      <c r="J193" s="306"/>
      <c r="K193" s="306"/>
      <c r="L193" s="306"/>
      <c r="M193" s="6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4.45">
      <c r="A194" s="59" t="s">
        <v>156</v>
      </c>
      <c r="B194" s="60" t="s">
        <v>157</v>
      </c>
      <c r="C194" s="61"/>
      <c r="D194" s="16"/>
      <c r="E194" s="61"/>
      <c r="F194" s="306"/>
      <c r="G194" s="306"/>
      <c r="H194" s="306"/>
      <c r="I194" s="306"/>
      <c r="J194" s="306"/>
      <c r="K194" s="306"/>
      <c r="L194" s="306"/>
      <c r="M194" s="6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thickBot="1">
      <c r="A195" s="321" t="s">
        <v>158</v>
      </c>
      <c r="B195" s="322" t="s">
        <v>159</v>
      </c>
      <c r="C195" s="63"/>
      <c r="D195" s="20"/>
      <c r="E195" s="63"/>
      <c r="F195" s="307"/>
      <c r="G195" s="307"/>
      <c r="H195" s="307"/>
      <c r="I195" s="307"/>
      <c r="J195" s="307"/>
      <c r="K195" s="307"/>
      <c r="L195" s="307"/>
      <c r="M195" s="6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thickBot="1">
      <c r="A196" s="373" t="s">
        <v>160</v>
      </c>
      <c r="B196" s="329" t="s">
        <v>161</v>
      </c>
      <c r="C196" s="237"/>
      <c r="D196" s="238"/>
      <c r="E196" s="237"/>
      <c r="F196" s="309"/>
      <c r="G196" s="309"/>
      <c r="H196" s="309"/>
      <c r="I196" s="309"/>
      <c r="J196" s="309"/>
      <c r="K196" s="309"/>
      <c r="L196" s="309"/>
      <c r="M196" s="23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thickBot="1">
      <c r="A197" s="323"/>
      <c r="B197" s="329" t="s">
        <v>162</v>
      </c>
      <c r="C197" s="237"/>
      <c r="D197" s="238"/>
      <c r="E197" s="237"/>
      <c r="F197" s="309"/>
      <c r="G197" s="309"/>
      <c r="H197" s="309"/>
      <c r="I197" s="309"/>
      <c r="J197" s="309"/>
      <c r="K197" s="309"/>
      <c r="L197" s="309"/>
      <c r="M197" s="23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thickBot="1">
      <c r="A198" s="324"/>
      <c r="B198" s="325" t="s">
        <v>163</v>
      </c>
      <c r="C198" s="54"/>
      <c r="D198" s="55"/>
      <c r="E198" s="54"/>
      <c r="F198" s="308"/>
      <c r="G198" s="308"/>
      <c r="H198" s="308"/>
      <c r="I198" s="308"/>
      <c r="J198" s="308"/>
      <c r="K198" s="308"/>
      <c r="L198" s="308"/>
      <c r="M198" s="5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thickBot="1">
      <c r="A199" s="326"/>
      <c r="B199" s="327" t="s">
        <v>164</v>
      </c>
      <c r="C199" s="279"/>
      <c r="D199" s="279"/>
      <c r="E199" s="279"/>
      <c r="F199" s="310"/>
      <c r="G199" s="310"/>
      <c r="H199" s="310"/>
      <c r="I199" s="310"/>
      <c r="J199" s="310"/>
      <c r="K199" s="310"/>
      <c r="L199" s="310"/>
      <c r="M199" s="28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thickBot="1">
      <c r="A200" s="326"/>
      <c r="B200" s="328" t="s">
        <v>165</v>
      </c>
      <c r="C200" s="226"/>
      <c r="D200" s="227"/>
      <c r="E200" s="226"/>
      <c r="F200" s="311"/>
      <c r="G200" s="311"/>
      <c r="H200" s="311"/>
      <c r="I200" s="311"/>
      <c r="J200" s="311"/>
      <c r="K200" s="311"/>
      <c r="L200" s="311"/>
      <c r="M200" s="6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thickBot="1">
      <c r="A201" s="326"/>
      <c r="B201" s="328" t="s">
        <v>166</v>
      </c>
      <c r="C201" s="226"/>
      <c r="D201" s="57"/>
      <c r="E201" s="226"/>
      <c r="F201" s="311"/>
      <c r="G201" s="311"/>
      <c r="H201" s="311"/>
      <c r="I201" s="311"/>
      <c r="J201" s="311"/>
      <c r="K201" s="311"/>
      <c r="L201" s="311"/>
      <c r="M201" s="6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thickBot="1">
      <c r="A202" s="332"/>
      <c r="B202" s="328" t="s">
        <v>167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thickBot="1">
      <c r="A203" s="332" t="s">
        <v>168</v>
      </c>
      <c r="B203" s="328" t="s">
        <v>169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thickBot="1">
      <c r="A204" s="332" t="s">
        <v>170</v>
      </c>
      <c r="B204" s="328" t="s">
        <v>171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thickBot="1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thickBot="1">
      <c r="A206" s="399" t="s">
        <v>172</v>
      </c>
      <c r="B206" s="401" t="s">
        <v>173</v>
      </c>
      <c r="C206" s="42">
        <f>C$40</f>
        <v>0</v>
      </c>
      <c r="D206" s="24">
        <f t="shared" ref="D206:M206" si="7">D$40</f>
        <v>0</v>
      </c>
      <c r="E206" s="24">
        <f t="shared" si="7"/>
        <v>0</v>
      </c>
      <c r="F206" s="24">
        <f t="shared" si="7"/>
        <v>0</v>
      </c>
      <c r="G206" s="24">
        <f t="shared" si="7"/>
        <v>0</v>
      </c>
      <c r="H206" s="24">
        <f t="shared" si="7"/>
        <v>0</v>
      </c>
      <c r="I206" s="24">
        <f t="shared" si="7"/>
        <v>0</v>
      </c>
      <c r="J206" s="24">
        <f t="shared" si="7"/>
        <v>0</v>
      </c>
      <c r="K206" s="24">
        <f t="shared" si="7"/>
        <v>0</v>
      </c>
      <c r="L206" s="24">
        <f t="shared" si="7"/>
        <v>0</v>
      </c>
      <c r="M206" s="25">
        <f t="shared" si="7"/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4.45">
      <c r="A207" s="341" t="s">
        <v>84</v>
      </c>
      <c r="B207" s="333" t="s">
        <v>85</v>
      </c>
      <c r="C207" s="335"/>
      <c r="D207" s="335"/>
      <c r="E207" s="46"/>
      <c r="F207" s="302"/>
      <c r="G207" s="302"/>
      <c r="H207" s="302"/>
      <c r="I207" s="302"/>
      <c r="J207" s="302"/>
      <c r="K207" s="302"/>
      <c r="L207" s="302"/>
      <c r="M207" s="4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4.45">
      <c r="A208" s="48"/>
      <c r="B208" s="334" t="s">
        <v>86</v>
      </c>
      <c r="C208" s="335"/>
      <c r="D208" s="335"/>
      <c r="E208" s="4"/>
      <c r="F208" s="284"/>
      <c r="G208" s="284"/>
      <c r="H208" s="284"/>
      <c r="I208" s="284"/>
      <c r="J208" s="284"/>
      <c r="K208" s="284"/>
      <c r="L208" s="284"/>
      <c r="M208" s="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4.45">
      <c r="A209" s="48"/>
      <c r="B209" s="334" t="s">
        <v>87</v>
      </c>
      <c r="C209" s="335"/>
      <c r="D209" s="335"/>
      <c r="E209" s="4"/>
      <c r="F209" s="284"/>
      <c r="G209" s="284"/>
      <c r="H209" s="284"/>
      <c r="I209" s="284"/>
      <c r="J209" s="284"/>
      <c r="K209" s="284"/>
      <c r="L209" s="284"/>
      <c r="M209" s="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thickBot="1">
      <c r="A210" s="338"/>
      <c r="B210" s="339" t="s">
        <v>88</v>
      </c>
      <c r="C210" s="340"/>
      <c r="D210" s="340"/>
      <c r="E210" s="44"/>
      <c r="F210" s="301"/>
      <c r="G210" s="301"/>
      <c r="H210" s="301"/>
      <c r="I210" s="301"/>
      <c r="J210" s="301"/>
      <c r="K210" s="301"/>
      <c r="L210" s="301"/>
      <c r="M210" s="4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4.45">
      <c r="A211" s="342" t="s">
        <v>89</v>
      </c>
      <c r="B211" s="336" t="s">
        <v>90</v>
      </c>
      <c r="C211" s="337"/>
      <c r="D211" s="337"/>
      <c r="E211" s="34"/>
      <c r="F211" s="300"/>
      <c r="G211" s="300"/>
      <c r="H211" s="300"/>
      <c r="I211" s="300"/>
      <c r="J211" s="300"/>
      <c r="K211" s="300"/>
      <c r="L211" s="300"/>
      <c r="M211" s="4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4.45">
      <c r="A212" s="360"/>
      <c r="B212" s="49" t="s">
        <v>91</v>
      </c>
      <c r="C212" s="335"/>
      <c r="D212" s="335"/>
      <c r="E212" s="4"/>
      <c r="F212" s="284"/>
      <c r="G212" s="284"/>
      <c r="H212" s="284"/>
      <c r="I212" s="284"/>
      <c r="J212" s="284"/>
      <c r="K212" s="284"/>
      <c r="L212" s="284"/>
      <c r="M212" s="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" customHeight="1">
      <c r="A213" s="361" t="s">
        <v>92</v>
      </c>
      <c r="B213" s="206" t="s">
        <v>93</v>
      </c>
      <c r="C213" s="4"/>
      <c r="D213" s="4"/>
      <c r="E213" s="4"/>
      <c r="F213" s="284"/>
      <c r="G213" s="284"/>
      <c r="H213" s="284"/>
      <c r="I213" s="284"/>
      <c r="J213" s="284"/>
      <c r="K213" s="284"/>
      <c r="L213" s="284"/>
      <c r="M213" s="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4.45">
      <c r="A214" s="362"/>
      <c r="B214" s="206" t="s">
        <v>94</v>
      </c>
      <c r="C214" s="4"/>
      <c r="D214" s="4"/>
      <c r="E214" s="4"/>
      <c r="F214" s="284"/>
      <c r="G214" s="284"/>
      <c r="H214" s="284"/>
      <c r="I214" s="284"/>
      <c r="J214" s="284"/>
      <c r="K214" s="284"/>
      <c r="L214" s="284"/>
      <c r="M214" s="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4.45">
      <c r="A215" s="362"/>
      <c r="B215" s="206" t="s">
        <v>95</v>
      </c>
      <c r="C215" s="4"/>
      <c r="D215" s="4"/>
      <c r="E215" s="4"/>
      <c r="F215" s="284"/>
      <c r="G215" s="284"/>
      <c r="H215" s="284"/>
      <c r="I215" s="284"/>
      <c r="J215" s="284"/>
      <c r="K215" s="284"/>
      <c r="L215" s="284"/>
      <c r="M215" s="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4.45">
      <c r="A216" s="363"/>
      <c r="B216" s="206" t="s">
        <v>96</v>
      </c>
      <c r="C216" s="4"/>
      <c r="D216" s="4"/>
      <c r="E216" s="4"/>
      <c r="F216" s="284"/>
      <c r="G216" s="284"/>
      <c r="H216" s="284"/>
      <c r="I216" s="284"/>
      <c r="J216" s="284"/>
      <c r="K216" s="284"/>
      <c r="L216" s="284"/>
      <c r="M216" s="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" customHeight="1">
      <c r="A217" s="345" t="s">
        <v>97</v>
      </c>
      <c r="B217" s="50" t="s">
        <v>93</v>
      </c>
      <c r="C217" s="4"/>
      <c r="D217" s="4"/>
      <c r="E217" s="4"/>
      <c r="F217" s="284"/>
      <c r="G217" s="284"/>
      <c r="H217" s="284"/>
      <c r="I217" s="284"/>
      <c r="J217" s="284"/>
      <c r="K217" s="284"/>
      <c r="L217" s="284"/>
      <c r="M217" s="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4.45">
      <c r="A218" s="345"/>
      <c r="B218" s="50" t="s">
        <v>95</v>
      </c>
      <c r="C218" s="4"/>
      <c r="D218" s="4"/>
      <c r="E218" s="4"/>
      <c r="F218" s="284"/>
      <c r="G218" s="284"/>
      <c r="H218" s="284"/>
      <c r="I218" s="284"/>
      <c r="J218" s="284"/>
      <c r="K218" s="284"/>
      <c r="L218" s="284"/>
      <c r="M218" s="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4.45">
      <c r="A219" s="345"/>
      <c r="B219" s="50" t="s">
        <v>96</v>
      </c>
      <c r="C219" s="4"/>
      <c r="D219" s="4"/>
      <c r="E219" s="4"/>
      <c r="F219" s="284"/>
      <c r="G219" s="284"/>
      <c r="H219" s="284"/>
      <c r="I219" s="284"/>
      <c r="J219" s="284"/>
      <c r="K219" s="284"/>
      <c r="L219" s="284"/>
      <c r="M219" s="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" customHeight="1">
      <c r="A220" s="365" t="s">
        <v>98</v>
      </c>
      <c r="B220" s="206" t="s">
        <v>93</v>
      </c>
      <c r="C220" s="4"/>
      <c r="D220" s="4"/>
      <c r="E220" s="4"/>
      <c r="F220" s="284"/>
      <c r="G220" s="284"/>
      <c r="H220" s="284"/>
      <c r="I220" s="284"/>
      <c r="J220" s="284"/>
      <c r="K220" s="284"/>
      <c r="L220" s="284"/>
      <c r="M220" s="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4.45">
      <c r="A221" s="362"/>
      <c r="B221" s="206" t="s">
        <v>94</v>
      </c>
      <c r="C221" s="4"/>
      <c r="D221" s="4"/>
      <c r="E221" s="4"/>
      <c r="F221" s="284"/>
      <c r="G221" s="284"/>
      <c r="H221" s="284"/>
      <c r="I221" s="284"/>
      <c r="J221" s="284"/>
      <c r="K221" s="284"/>
      <c r="L221" s="284"/>
      <c r="M221" s="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4.45">
      <c r="A222" s="362"/>
      <c r="B222" s="206" t="s">
        <v>95</v>
      </c>
      <c r="C222" s="4"/>
      <c r="D222" s="4"/>
      <c r="E222" s="4"/>
      <c r="F222" s="284"/>
      <c r="G222" s="284"/>
      <c r="H222" s="284"/>
      <c r="I222" s="284"/>
      <c r="J222" s="284"/>
      <c r="K222" s="284"/>
      <c r="L222" s="284"/>
      <c r="M222" s="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4.45">
      <c r="A223" s="363"/>
      <c r="B223" s="206" t="s">
        <v>96</v>
      </c>
      <c r="C223" s="4"/>
      <c r="D223" s="4"/>
      <c r="E223" s="4"/>
      <c r="F223" s="284"/>
      <c r="G223" s="284"/>
      <c r="H223" s="284"/>
      <c r="I223" s="284"/>
      <c r="J223" s="284"/>
      <c r="K223" s="284"/>
      <c r="L223" s="284"/>
      <c r="M223" s="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4.45">
      <c r="A224" s="364" t="s">
        <v>99</v>
      </c>
      <c r="B224" s="51"/>
      <c r="C224" s="4"/>
      <c r="D224" s="4"/>
      <c r="E224" s="4"/>
      <c r="F224" s="284"/>
      <c r="G224" s="284"/>
      <c r="H224" s="284"/>
      <c r="I224" s="284"/>
      <c r="J224" s="284"/>
      <c r="K224" s="284"/>
      <c r="L224" s="284"/>
      <c r="M224" s="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4.45">
      <c r="A225" s="343" t="s">
        <v>100</v>
      </c>
      <c r="B225" s="52"/>
      <c r="C225" s="4"/>
      <c r="D225" s="4"/>
      <c r="E225" s="4"/>
      <c r="F225" s="284"/>
      <c r="G225" s="284"/>
      <c r="H225" s="284"/>
      <c r="I225" s="284"/>
      <c r="J225" s="284"/>
      <c r="K225" s="284"/>
      <c r="L225" s="284"/>
      <c r="M225" s="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4.45">
      <c r="A226" s="343" t="s">
        <v>101</v>
      </c>
      <c r="B226" s="52"/>
      <c r="C226" s="4"/>
      <c r="D226" s="4"/>
      <c r="E226" s="4"/>
      <c r="F226" s="284"/>
      <c r="G226" s="284"/>
      <c r="H226" s="284"/>
      <c r="I226" s="284"/>
      <c r="J226" s="284"/>
      <c r="K226" s="284"/>
      <c r="L226" s="284"/>
      <c r="M226" s="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4.45">
      <c r="A227" s="343" t="s">
        <v>102</v>
      </c>
      <c r="B227" s="52"/>
      <c r="C227" s="4"/>
      <c r="D227" s="4"/>
      <c r="E227" s="4"/>
      <c r="F227" s="284"/>
      <c r="G227" s="284"/>
      <c r="H227" s="284"/>
      <c r="I227" s="284"/>
      <c r="J227" s="284"/>
      <c r="K227" s="284"/>
      <c r="L227" s="284"/>
      <c r="M227" s="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29.1">
      <c r="A228" s="366" t="s">
        <v>103</v>
      </c>
      <c r="B228" s="50" t="s">
        <v>104</v>
      </c>
      <c r="C228" s="4"/>
      <c r="D228" s="4"/>
      <c r="E228" s="4"/>
      <c r="F228" s="284"/>
      <c r="G228" s="284"/>
      <c r="H228" s="284"/>
      <c r="I228" s="284"/>
      <c r="J228" s="284"/>
      <c r="K228" s="284"/>
      <c r="L228" s="284"/>
      <c r="M228" s="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4.45">
      <c r="A229" s="346"/>
      <c r="B229" s="50" t="s">
        <v>105</v>
      </c>
      <c r="C229" s="4"/>
      <c r="D229" s="4"/>
      <c r="E229" s="4"/>
      <c r="F229" s="284"/>
      <c r="G229" s="284"/>
      <c r="H229" s="284"/>
      <c r="I229" s="284"/>
      <c r="J229" s="284"/>
      <c r="K229" s="284"/>
      <c r="L229" s="284"/>
      <c r="M229" s="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29.1">
      <c r="A230" s="366" t="s">
        <v>106</v>
      </c>
      <c r="B230" s="50" t="s">
        <v>61</v>
      </c>
      <c r="C230" s="4"/>
      <c r="D230" s="4"/>
      <c r="E230" s="4"/>
      <c r="F230" s="284"/>
      <c r="G230" s="284"/>
      <c r="H230" s="284"/>
      <c r="I230" s="284"/>
      <c r="J230" s="284"/>
      <c r="K230" s="284"/>
      <c r="L230" s="284"/>
      <c r="M230" s="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4.45">
      <c r="A231" s="345"/>
      <c r="B231" s="50" t="s">
        <v>68</v>
      </c>
      <c r="C231" s="4"/>
      <c r="D231" s="4"/>
      <c r="E231" s="4"/>
      <c r="F231" s="284"/>
      <c r="G231" s="284"/>
      <c r="H231" s="284"/>
      <c r="I231" s="284"/>
      <c r="J231" s="284"/>
      <c r="K231" s="284"/>
      <c r="L231" s="284"/>
      <c r="M231" s="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4.45">
      <c r="A232" s="345"/>
      <c r="B232" s="50" t="s">
        <v>107</v>
      </c>
      <c r="C232" s="4"/>
      <c r="D232" s="4"/>
      <c r="E232" s="4"/>
      <c r="F232" s="284"/>
      <c r="G232" s="284"/>
      <c r="H232" s="284"/>
      <c r="I232" s="284"/>
      <c r="J232" s="284"/>
      <c r="K232" s="284"/>
      <c r="L232" s="284"/>
      <c r="M232" s="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4.45">
      <c r="A233" s="345"/>
      <c r="B233" s="50" t="s">
        <v>108</v>
      </c>
      <c r="C233" s="4"/>
      <c r="D233" s="4"/>
      <c r="E233" s="4"/>
      <c r="F233" s="284"/>
      <c r="G233" s="284"/>
      <c r="H233" s="284"/>
      <c r="I233" s="284"/>
      <c r="J233" s="284"/>
      <c r="K233" s="284"/>
      <c r="L233" s="284"/>
      <c r="M233" s="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4.45">
      <c r="A234" s="345"/>
      <c r="B234" s="50" t="s">
        <v>109</v>
      </c>
      <c r="C234" s="4"/>
      <c r="D234" s="4"/>
      <c r="E234" s="4"/>
      <c r="F234" s="284"/>
      <c r="G234" s="284"/>
      <c r="H234" s="284"/>
      <c r="I234" s="284"/>
      <c r="J234" s="284"/>
      <c r="K234" s="284"/>
      <c r="L234" s="284"/>
      <c r="M234" s="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4.45">
      <c r="A235" s="345"/>
      <c r="B235" s="50" t="s">
        <v>110</v>
      </c>
      <c r="C235" s="4"/>
      <c r="D235" s="4"/>
      <c r="E235" s="4"/>
      <c r="F235" s="284"/>
      <c r="G235" s="284"/>
      <c r="H235" s="284"/>
      <c r="I235" s="284"/>
      <c r="J235" s="284"/>
      <c r="K235" s="284"/>
      <c r="L235" s="284"/>
      <c r="M235" s="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4.45">
      <c r="A236" s="345"/>
      <c r="B236" s="50" t="s">
        <v>111</v>
      </c>
      <c r="C236" s="4"/>
      <c r="D236" s="4"/>
      <c r="E236" s="4"/>
      <c r="F236" s="284"/>
      <c r="G236" s="284"/>
      <c r="H236" s="284"/>
      <c r="I236" s="284"/>
      <c r="J236" s="284"/>
      <c r="K236" s="284"/>
      <c r="L236" s="284"/>
      <c r="M236" s="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" customHeight="1">
      <c r="A237" s="367" t="s">
        <v>112</v>
      </c>
      <c r="B237" s="50" t="s">
        <v>93</v>
      </c>
      <c r="C237" s="4"/>
      <c r="D237" s="4"/>
      <c r="E237" s="4"/>
      <c r="F237" s="284"/>
      <c r="G237" s="284"/>
      <c r="H237" s="284"/>
      <c r="I237" s="284"/>
      <c r="J237" s="284"/>
      <c r="K237" s="284"/>
      <c r="L237" s="284"/>
      <c r="M237" s="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4.45">
      <c r="A238" s="368"/>
      <c r="B238" s="50" t="s">
        <v>94</v>
      </c>
      <c r="C238" s="4"/>
      <c r="D238" s="4"/>
      <c r="E238" s="4"/>
      <c r="F238" s="284"/>
      <c r="G238" s="284"/>
      <c r="H238" s="284"/>
      <c r="I238" s="284"/>
      <c r="J238" s="284"/>
      <c r="K238" s="284"/>
      <c r="L238" s="284"/>
      <c r="M238" s="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4.45">
      <c r="A239" s="368"/>
      <c r="B239" s="50" t="s">
        <v>113</v>
      </c>
      <c r="C239" s="4"/>
      <c r="D239" s="4"/>
      <c r="E239" s="4"/>
      <c r="F239" s="284"/>
      <c r="G239" s="284"/>
      <c r="H239" s="284"/>
      <c r="I239" s="284"/>
      <c r="J239" s="284"/>
      <c r="K239" s="284"/>
      <c r="L239" s="284"/>
      <c r="M239" s="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thickBot="1">
      <c r="A240" s="369"/>
      <c r="B240" s="53" t="s">
        <v>114</v>
      </c>
      <c r="C240" s="44"/>
      <c r="D240" s="44"/>
      <c r="E240" s="44"/>
      <c r="F240" s="301"/>
      <c r="G240" s="301"/>
      <c r="H240" s="301"/>
      <c r="I240" s="301"/>
      <c r="J240" s="301"/>
      <c r="K240" s="301"/>
      <c r="L240" s="301"/>
      <c r="M240" s="4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4.45" thickBot="1"/>
    <row r="242" spans="1:35" ht="29.1">
      <c r="A242" s="400" t="s">
        <v>174</v>
      </c>
      <c r="B242" s="401" t="str">
        <f>B206</f>
        <v>1 - partie nuit</v>
      </c>
      <c r="C242" s="189">
        <f t="shared" ref="C242:M242" si="8">C$40</f>
        <v>0</v>
      </c>
      <c r="D242" s="189">
        <f t="shared" si="8"/>
        <v>0</v>
      </c>
      <c r="E242" s="189">
        <f t="shared" si="8"/>
        <v>0</v>
      </c>
      <c r="F242" s="189">
        <f t="shared" si="8"/>
        <v>0</v>
      </c>
      <c r="G242" s="189">
        <f t="shared" si="8"/>
        <v>0</v>
      </c>
      <c r="H242" s="189">
        <f t="shared" si="8"/>
        <v>0</v>
      </c>
      <c r="I242" s="189">
        <f t="shared" si="8"/>
        <v>0</v>
      </c>
      <c r="J242" s="189">
        <f t="shared" si="8"/>
        <v>0</v>
      </c>
      <c r="K242" s="189">
        <f t="shared" si="8"/>
        <v>0</v>
      </c>
      <c r="L242" s="189">
        <f t="shared" si="8"/>
        <v>0</v>
      </c>
      <c r="M242" s="190">
        <f t="shared" si="8"/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thickBot="1">
      <c r="A243" s="331" t="s">
        <v>130</v>
      </c>
      <c r="B243" s="320" t="s">
        <v>131</v>
      </c>
      <c r="C243" s="228">
        <f>SUM(C244:C256)</f>
        <v>0</v>
      </c>
      <c r="D243" s="228">
        <f t="shared" ref="D243:M243" si="9">SUM(D244:D256)</f>
        <v>0</v>
      </c>
      <c r="E243" s="228">
        <f t="shared" si="9"/>
        <v>0</v>
      </c>
      <c r="F243" s="228">
        <f t="shared" si="9"/>
        <v>0</v>
      </c>
      <c r="G243" s="228">
        <f t="shared" si="9"/>
        <v>0</v>
      </c>
      <c r="H243" s="228">
        <f t="shared" si="9"/>
        <v>0</v>
      </c>
      <c r="I243" s="228">
        <f t="shared" si="9"/>
        <v>0</v>
      </c>
      <c r="J243" s="228">
        <f t="shared" si="9"/>
        <v>0</v>
      </c>
      <c r="K243" s="228">
        <f t="shared" si="9"/>
        <v>0</v>
      </c>
      <c r="L243" s="228">
        <f t="shared" si="9"/>
        <v>0</v>
      </c>
      <c r="M243" s="228">
        <f t="shared" si="9"/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4.45">
      <c r="A244" s="240" t="s">
        <v>132</v>
      </c>
      <c r="B244" s="330" t="s">
        <v>133</v>
      </c>
      <c r="C244" s="235"/>
      <c r="D244" s="241"/>
      <c r="E244" s="235"/>
      <c r="F244" s="305"/>
      <c r="G244" s="305"/>
      <c r="H244" s="305"/>
      <c r="I244" s="305"/>
      <c r="J244" s="305"/>
      <c r="K244" s="305"/>
      <c r="L244" s="305"/>
      <c r="M244" s="23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4.45">
      <c r="A245" s="59" t="s">
        <v>134</v>
      </c>
      <c r="B245" s="60" t="s">
        <v>135</v>
      </c>
      <c r="C245" s="61"/>
      <c r="D245" s="16"/>
      <c r="E245" s="61"/>
      <c r="F245" s="306"/>
      <c r="G245" s="306"/>
      <c r="H245" s="306"/>
      <c r="I245" s="306"/>
      <c r="J245" s="306"/>
      <c r="K245" s="306"/>
      <c r="L245" s="306"/>
      <c r="M245" s="6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4.45">
      <c r="A246" s="59" t="s">
        <v>136</v>
      </c>
      <c r="B246" s="60" t="s">
        <v>137</v>
      </c>
      <c r="C246" s="61"/>
      <c r="D246" s="16"/>
      <c r="E246" s="61"/>
      <c r="F246" s="306"/>
      <c r="G246" s="306"/>
      <c r="H246" s="306"/>
      <c r="I246" s="306"/>
      <c r="J246" s="306"/>
      <c r="K246" s="306"/>
      <c r="L246" s="306"/>
      <c r="M246" s="6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4.45">
      <c r="A247" s="59" t="s">
        <v>138</v>
      </c>
      <c r="B247" s="60" t="s">
        <v>139</v>
      </c>
      <c r="C247" s="61"/>
      <c r="D247" s="16"/>
      <c r="E247" s="61"/>
      <c r="F247" s="306"/>
      <c r="G247" s="306"/>
      <c r="H247" s="306"/>
      <c r="I247" s="306"/>
      <c r="J247" s="306"/>
      <c r="K247" s="306"/>
      <c r="L247" s="306"/>
      <c r="M247" s="6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4.45">
      <c r="A248" s="59" t="s">
        <v>140</v>
      </c>
      <c r="B248" s="60" t="s">
        <v>141</v>
      </c>
      <c r="C248" s="61"/>
      <c r="D248" s="16"/>
      <c r="E248" s="61"/>
      <c r="F248" s="306"/>
      <c r="G248" s="306"/>
      <c r="H248" s="306"/>
      <c r="I248" s="306"/>
      <c r="J248" s="306"/>
      <c r="K248" s="306"/>
      <c r="L248" s="306"/>
      <c r="M248" s="6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4.45">
      <c r="A249" s="59" t="s">
        <v>142</v>
      </c>
      <c r="B249" s="60" t="s">
        <v>143</v>
      </c>
      <c r="C249" s="61"/>
      <c r="D249" s="16"/>
      <c r="E249" s="61"/>
      <c r="F249" s="306"/>
      <c r="G249" s="306"/>
      <c r="H249" s="306"/>
      <c r="I249" s="306"/>
      <c r="J249" s="306"/>
      <c r="K249" s="306"/>
      <c r="L249" s="306"/>
      <c r="M249" s="6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4.45">
      <c r="A250" s="59" t="s">
        <v>144</v>
      </c>
      <c r="B250" s="60" t="s">
        <v>145</v>
      </c>
      <c r="C250" s="61"/>
      <c r="D250" s="16"/>
      <c r="E250" s="61"/>
      <c r="F250" s="306"/>
      <c r="G250" s="306"/>
      <c r="H250" s="306"/>
      <c r="I250" s="306"/>
      <c r="J250" s="306"/>
      <c r="K250" s="306"/>
      <c r="L250" s="306"/>
      <c r="M250" s="6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4.45">
      <c r="A251" s="59" t="s">
        <v>146</v>
      </c>
      <c r="B251" s="60" t="s">
        <v>147</v>
      </c>
      <c r="C251" s="61"/>
      <c r="D251" s="16"/>
      <c r="E251" s="61"/>
      <c r="F251" s="306"/>
      <c r="G251" s="306"/>
      <c r="H251" s="306"/>
      <c r="I251" s="306"/>
      <c r="J251" s="306"/>
      <c r="K251" s="306"/>
      <c r="L251" s="306"/>
      <c r="M251" s="6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4.45">
      <c r="A252" s="59" t="s">
        <v>148</v>
      </c>
      <c r="B252" s="60" t="s">
        <v>149</v>
      </c>
      <c r="C252" s="61"/>
      <c r="D252" s="16"/>
      <c r="E252" s="61"/>
      <c r="F252" s="306"/>
      <c r="G252" s="306"/>
      <c r="H252" s="306"/>
      <c r="I252" s="306"/>
      <c r="J252" s="306"/>
      <c r="K252" s="306"/>
      <c r="L252" s="306"/>
      <c r="M252" s="6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4.45">
      <c r="A253" s="59" t="s">
        <v>150</v>
      </c>
      <c r="B253" s="60" t="s">
        <v>151</v>
      </c>
      <c r="C253" s="61"/>
      <c r="D253" s="16"/>
      <c r="E253" s="61"/>
      <c r="F253" s="306"/>
      <c r="G253" s="306"/>
      <c r="H253" s="306"/>
      <c r="I253" s="306"/>
      <c r="J253" s="306"/>
      <c r="K253" s="306"/>
      <c r="L253" s="306"/>
      <c r="M253" s="6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4.45">
      <c r="A254" s="59" t="s">
        <v>152</v>
      </c>
      <c r="B254" s="60" t="s">
        <v>153</v>
      </c>
      <c r="C254" s="61"/>
      <c r="D254" s="16"/>
      <c r="E254" s="61"/>
      <c r="F254" s="306"/>
      <c r="G254" s="306"/>
      <c r="H254" s="306"/>
      <c r="I254" s="306"/>
      <c r="J254" s="306"/>
      <c r="K254" s="306"/>
      <c r="L254" s="306"/>
      <c r="M254" s="6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4.45">
      <c r="A255" s="59" t="s">
        <v>154</v>
      </c>
      <c r="B255" s="60" t="s">
        <v>155</v>
      </c>
      <c r="C255" s="61"/>
      <c r="D255" s="16"/>
      <c r="E255" s="61"/>
      <c r="F255" s="306"/>
      <c r="G255" s="306"/>
      <c r="H255" s="306"/>
      <c r="I255" s="306"/>
      <c r="J255" s="306"/>
      <c r="K255" s="306"/>
      <c r="L255" s="306"/>
      <c r="M255" s="6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4.45">
      <c r="A256" s="59" t="s">
        <v>156</v>
      </c>
      <c r="B256" s="60" t="s">
        <v>157</v>
      </c>
      <c r="C256" s="61"/>
      <c r="D256" s="16"/>
      <c r="E256" s="61"/>
      <c r="F256" s="306"/>
      <c r="G256" s="306"/>
      <c r="H256" s="306"/>
      <c r="I256" s="306"/>
      <c r="J256" s="306"/>
      <c r="K256" s="306"/>
      <c r="L256" s="306"/>
      <c r="M256" s="6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thickBot="1">
      <c r="A257" s="321" t="s">
        <v>158</v>
      </c>
      <c r="B257" s="322" t="s">
        <v>159</v>
      </c>
      <c r="C257" s="63"/>
      <c r="D257" s="20"/>
      <c r="E257" s="63"/>
      <c r="F257" s="307"/>
      <c r="G257" s="307"/>
      <c r="H257" s="307"/>
      <c r="I257" s="307"/>
      <c r="J257" s="307"/>
      <c r="K257" s="307"/>
      <c r="L257" s="307"/>
      <c r="M257" s="6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thickBot="1">
      <c r="A258" s="373" t="s">
        <v>160</v>
      </c>
      <c r="B258" s="329" t="s">
        <v>161</v>
      </c>
      <c r="C258" s="237"/>
      <c r="D258" s="238"/>
      <c r="E258" s="237"/>
      <c r="F258" s="309"/>
      <c r="G258" s="309"/>
      <c r="H258" s="309"/>
      <c r="I258" s="309"/>
      <c r="J258" s="309"/>
      <c r="K258" s="309"/>
      <c r="L258" s="309"/>
      <c r="M258" s="23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thickBot="1">
      <c r="A259" s="323"/>
      <c r="B259" s="329" t="s">
        <v>175</v>
      </c>
      <c r="C259" s="237"/>
      <c r="D259" s="238"/>
      <c r="E259" s="237"/>
      <c r="F259" s="309"/>
      <c r="G259" s="309"/>
      <c r="H259" s="309"/>
      <c r="I259" s="309"/>
      <c r="J259" s="309"/>
      <c r="K259" s="309"/>
      <c r="L259" s="309"/>
      <c r="M259" s="23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thickBot="1">
      <c r="A260" s="324"/>
      <c r="B260" s="325" t="s">
        <v>163</v>
      </c>
      <c r="C260" s="54"/>
      <c r="D260" s="55"/>
      <c r="E260" s="54"/>
      <c r="F260" s="308"/>
      <c r="G260" s="308"/>
      <c r="H260" s="308"/>
      <c r="I260" s="308"/>
      <c r="J260" s="308"/>
      <c r="K260" s="308"/>
      <c r="L260" s="308"/>
      <c r="M260" s="5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thickBot="1">
      <c r="A261" s="326"/>
      <c r="B261" s="327" t="s">
        <v>164</v>
      </c>
      <c r="C261" s="279"/>
      <c r="D261" s="279"/>
      <c r="E261" s="279"/>
      <c r="F261" s="310"/>
      <c r="G261" s="310"/>
      <c r="H261" s="310"/>
      <c r="I261" s="310"/>
      <c r="J261" s="310"/>
      <c r="K261" s="310"/>
      <c r="L261" s="310"/>
      <c r="M261" s="280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thickBot="1">
      <c r="A262" s="326"/>
      <c r="B262" s="328" t="s">
        <v>165</v>
      </c>
      <c r="C262" s="226"/>
      <c r="D262" s="227"/>
      <c r="E262" s="226"/>
      <c r="F262" s="311"/>
      <c r="G262" s="311"/>
      <c r="H262" s="311"/>
      <c r="I262" s="311"/>
      <c r="J262" s="311"/>
      <c r="K262" s="311"/>
      <c r="L262" s="311"/>
      <c r="M262" s="6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thickBot="1">
      <c r="A263" s="326"/>
      <c r="B263" s="328" t="s">
        <v>166</v>
      </c>
      <c r="C263" s="226"/>
      <c r="D263" s="57"/>
      <c r="E263" s="226"/>
      <c r="F263" s="311"/>
      <c r="G263" s="311"/>
      <c r="H263" s="311"/>
      <c r="I263" s="311"/>
      <c r="J263" s="311"/>
      <c r="K263" s="311"/>
      <c r="L263" s="311"/>
      <c r="M263" s="6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thickBot="1">
      <c r="A264" s="332"/>
      <c r="B264" s="328" t="s">
        <v>176</v>
      </c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thickBot="1">
      <c r="A265" s="332" t="s">
        <v>168</v>
      </c>
      <c r="B265" s="328" t="s">
        <v>169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thickBot="1">
      <c r="A266" s="332" t="s">
        <v>170</v>
      </c>
      <c r="B266" s="328" t="s">
        <v>171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thickBot="1">
      <c r="A267" s="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thickBot="1">
      <c r="A268" s="399" t="s">
        <v>172</v>
      </c>
      <c r="B268" s="401" t="s">
        <v>177</v>
      </c>
      <c r="C268" s="42">
        <f>C$40</f>
        <v>0</v>
      </c>
      <c r="D268" s="24">
        <f t="shared" ref="D268:M268" si="10">D$40</f>
        <v>0</v>
      </c>
      <c r="E268" s="24">
        <f t="shared" si="10"/>
        <v>0</v>
      </c>
      <c r="F268" s="24">
        <f t="shared" si="10"/>
        <v>0</v>
      </c>
      <c r="G268" s="24">
        <f t="shared" si="10"/>
        <v>0</v>
      </c>
      <c r="H268" s="24">
        <f t="shared" si="10"/>
        <v>0</v>
      </c>
      <c r="I268" s="24">
        <f t="shared" si="10"/>
        <v>0</v>
      </c>
      <c r="J268" s="24">
        <f t="shared" si="10"/>
        <v>0</v>
      </c>
      <c r="K268" s="24">
        <f t="shared" si="10"/>
        <v>0</v>
      </c>
      <c r="L268" s="24">
        <f t="shared" si="10"/>
        <v>0</v>
      </c>
      <c r="M268" s="25">
        <f t="shared" si="10"/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4.45">
      <c r="A269" s="341" t="s">
        <v>84</v>
      </c>
      <c r="B269" s="333" t="s">
        <v>85</v>
      </c>
      <c r="C269" s="335"/>
      <c r="D269" s="335"/>
      <c r="E269" s="46"/>
      <c r="F269" s="302"/>
      <c r="G269" s="302"/>
      <c r="H269" s="302"/>
      <c r="I269" s="302"/>
      <c r="J269" s="302"/>
      <c r="K269" s="302"/>
      <c r="L269" s="302"/>
      <c r="M269" s="4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4.45">
      <c r="A270" s="48"/>
      <c r="B270" s="334" t="s">
        <v>86</v>
      </c>
      <c r="C270" s="335"/>
      <c r="D270" s="335"/>
      <c r="E270" s="4"/>
      <c r="F270" s="284"/>
      <c r="G270" s="284"/>
      <c r="H270" s="284"/>
      <c r="I270" s="284"/>
      <c r="J270" s="284"/>
      <c r="K270" s="284"/>
      <c r="L270" s="284"/>
      <c r="M270" s="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4.45">
      <c r="A271" s="48"/>
      <c r="B271" s="334" t="s">
        <v>87</v>
      </c>
      <c r="C271" s="335"/>
      <c r="D271" s="335"/>
      <c r="E271" s="4"/>
      <c r="F271" s="284"/>
      <c r="G271" s="284"/>
      <c r="H271" s="284"/>
      <c r="I271" s="284"/>
      <c r="J271" s="284"/>
      <c r="K271" s="284"/>
      <c r="L271" s="284"/>
      <c r="M271" s="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thickBot="1">
      <c r="A272" s="338"/>
      <c r="B272" s="339" t="s">
        <v>88</v>
      </c>
      <c r="C272" s="340"/>
      <c r="D272" s="340"/>
      <c r="E272" s="44"/>
      <c r="F272" s="301"/>
      <c r="G272" s="301"/>
      <c r="H272" s="301"/>
      <c r="I272" s="301"/>
      <c r="J272" s="301"/>
      <c r="K272" s="301"/>
      <c r="L272" s="301"/>
      <c r="M272" s="4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4.45">
      <c r="A273" s="342" t="s">
        <v>89</v>
      </c>
      <c r="B273" s="336" t="s">
        <v>90</v>
      </c>
      <c r="C273" s="337"/>
      <c r="D273" s="337"/>
      <c r="E273" s="34"/>
      <c r="F273" s="300"/>
      <c r="G273" s="300"/>
      <c r="H273" s="300"/>
      <c r="I273" s="300"/>
      <c r="J273" s="300"/>
      <c r="K273" s="300"/>
      <c r="L273" s="300"/>
      <c r="M273" s="4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4.45">
      <c r="A274" s="360"/>
      <c r="B274" s="49" t="s">
        <v>91</v>
      </c>
      <c r="C274" s="335"/>
      <c r="D274" s="335"/>
      <c r="E274" s="4"/>
      <c r="F274" s="284"/>
      <c r="G274" s="284"/>
      <c r="H274" s="284"/>
      <c r="I274" s="284"/>
      <c r="J274" s="284"/>
      <c r="K274" s="284"/>
      <c r="L274" s="284"/>
      <c r="M274" s="5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" customHeight="1">
      <c r="A275" s="361" t="s">
        <v>92</v>
      </c>
      <c r="B275" s="206" t="s">
        <v>93</v>
      </c>
      <c r="C275" s="4"/>
      <c r="D275" s="4"/>
      <c r="E275" s="4"/>
      <c r="F275" s="284"/>
      <c r="G275" s="284"/>
      <c r="H275" s="284"/>
      <c r="I275" s="284"/>
      <c r="J275" s="284"/>
      <c r="K275" s="284"/>
      <c r="L275" s="284"/>
      <c r="M275" s="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4.45">
      <c r="A276" s="362"/>
      <c r="B276" s="206" t="s">
        <v>94</v>
      </c>
      <c r="C276" s="4"/>
      <c r="D276" s="4"/>
      <c r="E276" s="4"/>
      <c r="F276" s="284"/>
      <c r="G276" s="284"/>
      <c r="H276" s="284"/>
      <c r="I276" s="284"/>
      <c r="J276" s="284"/>
      <c r="K276" s="284"/>
      <c r="L276" s="284"/>
      <c r="M276" s="5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4.45">
      <c r="A277" s="362"/>
      <c r="B277" s="206" t="s">
        <v>95</v>
      </c>
      <c r="C277" s="4"/>
      <c r="D277" s="4"/>
      <c r="E277" s="4"/>
      <c r="F277" s="284"/>
      <c r="G277" s="284"/>
      <c r="H277" s="284"/>
      <c r="I277" s="284"/>
      <c r="J277" s="284"/>
      <c r="K277" s="284"/>
      <c r="L277" s="284"/>
      <c r="M277" s="5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4.45">
      <c r="A278" s="363"/>
      <c r="B278" s="206" t="s">
        <v>96</v>
      </c>
      <c r="C278" s="4"/>
      <c r="D278" s="4"/>
      <c r="E278" s="4"/>
      <c r="F278" s="284"/>
      <c r="G278" s="284"/>
      <c r="H278" s="284"/>
      <c r="I278" s="284"/>
      <c r="J278" s="284"/>
      <c r="K278" s="284"/>
      <c r="L278" s="284"/>
      <c r="M278" s="5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" customHeight="1">
      <c r="A279" s="345" t="s">
        <v>97</v>
      </c>
      <c r="B279" s="50" t="s">
        <v>93</v>
      </c>
      <c r="C279" s="4"/>
      <c r="D279" s="4"/>
      <c r="E279" s="4"/>
      <c r="F279" s="284"/>
      <c r="G279" s="284"/>
      <c r="H279" s="284"/>
      <c r="I279" s="284"/>
      <c r="J279" s="284"/>
      <c r="K279" s="284"/>
      <c r="L279" s="284"/>
      <c r="M279" s="5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4.45">
      <c r="A280" s="345"/>
      <c r="B280" s="50" t="s">
        <v>95</v>
      </c>
      <c r="C280" s="4"/>
      <c r="D280" s="4"/>
      <c r="E280" s="4"/>
      <c r="F280" s="284"/>
      <c r="G280" s="284"/>
      <c r="H280" s="284"/>
      <c r="I280" s="284"/>
      <c r="J280" s="284"/>
      <c r="K280" s="284"/>
      <c r="L280" s="284"/>
      <c r="M280" s="5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4.45">
      <c r="A281" s="345"/>
      <c r="B281" s="50" t="s">
        <v>96</v>
      </c>
      <c r="C281" s="4"/>
      <c r="D281" s="4"/>
      <c r="E281" s="4"/>
      <c r="F281" s="284"/>
      <c r="G281" s="284"/>
      <c r="H281" s="284"/>
      <c r="I281" s="284"/>
      <c r="J281" s="284"/>
      <c r="K281" s="284"/>
      <c r="L281" s="284"/>
      <c r="M281" s="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" customHeight="1">
      <c r="A282" s="365" t="s">
        <v>98</v>
      </c>
      <c r="B282" s="206" t="s">
        <v>93</v>
      </c>
      <c r="C282" s="4"/>
      <c r="D282" s="4"/>
      <c r="E282" s="4"/>
      <c r="F282" s="284"/>
      <c r="G282" s="284"/>
      <c r="H282" s="284"/>
      <c r="I282" s="284"/>
      <c r="J282" s="284"/>
      <c r="K282" s="284"/>
      <c r="L282" s="284"/>
      <c r="M282" s="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4.45">
      <c r="A283" s="362"/>
      <c r="B283" s="206" t="s">
        <v>94</v>
      </c>
      <c r="C283" s="4"/>
      <c r="D283" s="4"/>
      <c r="E283" s="4"/>
      <c r="F283" s="284"/>
      <c r="G283" s="284"/>
      <c r="H283" s="284"/>
      <c r="I283" s="284"/>
      <c r="J283" s="284"/>
      <c r="K283" s="284"/>
      <c r="L283" s="284"/>
      <c r="M283" s="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4.45">
      <c r="A284" s="362"/>
      <c r="B284" s="206" t="s">
        <v>95</v>
      </c>
      <c r="C284" s="4"/>
      <c r="D284" s="4"/>
      <c r="E284" s="4"/>
      <c r="F284" s="284"/>
      <c r="G284" s="284"/>
      <c r="H284" s="284"/>
      <c r="I284" s="284"/>
      <c r="J284" s="284"/>
      <c r="K284" s="284"/>
      <c r="L284" s="284"/>
      <c r="M284" s="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4.45">
      <c r="A285" s="363"/>
      <c r="B285" s="206" t="s">
        <v>96</v>
      </c>
      <c r="C285" s="4"/>
      <c r="D285" s="4"/>
      <c r="E285" s="4"/>
      <c r="F285" s="284"/>
      <c r="G285" s="284"/>
      <c r="H285" s="284"/>
      <c r="I285" s="284"/>
      <c r="J285" s="284"/>
      <c r="K285" s="284"/>
      <c r="L285" s="284"/>
      <c r="M285" s="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4.45">
      <c r="A286" s="364" t="s">
        <v>99</v>
      </c>
      <c r="B286" s="51"/>
      <c r="C286" s="4"/>
      <c r="D286" s="4"/>
      <c r="E286" s="4"/>
      <c r="F286" s="284"/>
      <c r="G286" s="284"/>
      <c r="H286" s="284"/>
      <c r="I286" s="284"/>
      <c r="J286" s="284"/>
      <c r="K286" s="284"/>
      <c r="L286" s="284"/>
      <c r="M286" s="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4.45">
      <c r="A287" s="343" t="s">
        <v>100</v>
      </c>
      <c r="B287" s="52"/>
      <c r="C287" s="4"/>
      <c r="D287" s="4"/>
      <c r="E287" s="4"/>
      <c r="F287" s="284"/>
      <c r="G287" s="284"/>
      <c r="H287" s="284"/>
      <c r="I287" s="284"/>
      <c r="J287" s="284"/>
      <c r="K287" s="284"/>
      <c r="L287" s="284"/>
      <c r="M287" s="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4.45">
      <c r="A288" s="343" t="s">
        <v>101</v>
      </c>
      <c r="B288" s="52"/>
      <c r="C288" s="4"/>
      <c r="D288" s="4"/>
      <c r="E288" s="4"/>
      <c r="F288" s="284"/>
      <c r="G288" s="284"/>
      <c r="H288" s="284"/>
      <c r="I288" s="284"/>
      <c r="J288" s="284"/>
      <c r="K288" s="284"/>
      <c r="L288" s="284"/>
      <c r="M288" s="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4.45">
      <c r="A289" s="343" t="s">
        <v>102</v>
      </c>
      <c r="B289" s="52"/>
      <c r="C289" s="4"/>
      <c r="D289" s="4"/>
      <c r="E289" s="4"/>
      <c r="F289" s="284"/>
      <c r="G289" s="284"/>
      <c r="H289" s="284"/>
      <c r="I289" s="284"/>
      <c r="J289" s="284"/>
      <c r="K289" s="284"/>
      <c r="L289" s="284"/>
      <c r="M289" s="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29.1">
      <c r="A290" s="366" t="s">
        <v>103</v>
      </c>
      <c r="B290" s="50" t="s">
        <v>104</v>
      </c>
      <c r="C290" s="4"/>
      <c r="D290" s="4"/>
      <c r="E290" s="4"/>
      <c r="F290" s="284"/>
      <c r="G290" s="284"/>
      <c r="H290" s="284"/>
      <c r="I290" s="284"/>
      <c r="J290" s="284"/>
      <c r="K290" s="284"/>
      <c r="L290" s="284"/>
      <c r="M290" s="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4.45">
      <c r="A291" s="346"/>
      <c r="B291" s="50" t="s">
        <v>105</v>
      </c>
      <c r="C291" s="4"/>
      <c r="D291" s="4"/>
      <c r="E291" s="4"/>
      <c r="F291" s="284"/>
      <c r="G291" s="284"/>
      <c r="H291" s="284"/>
      <c r="I291" s="284"/>
      <c r="J291" s="284"/>
      <c r="K291" s="284"/>
      <c r="L291" s="284"/>
      <c r="M291" s="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29.1">
      <c r="A292" s="366" t="s">
        <v>106</v>
      </c>
      <c r="B292" s="50" t="s">
        <v>61</v>
      </c>
      <c r="C292" s="4"/>
      <c r="D292" s="4"/>
      <c r="E292" s="4"/>
      <c r="F292" s="284"/>
      <c r="G292" s="284"/>
      <c r="H292" s="284"/>
      <c r="I292" s="284"/>
      <c r="J292" s="284"/>
      <c r="K292" s="284"/>
      <c r="L292" s="284"/>
      <c r="M292" s="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4.45">
      <c r="A293" s="345"/>
      <c r="B293" s="50" t="s">
        <v>68</v>
      </c>
      <c r="C293" s="4"/>
      <c r="D293" s="4"/>
      <c r="E293" s="4"/>
      <c r="F293" s="284"/>
      <c r="G293" s="284"/>
      <c r="H293" s="284"/>
      <c r="I293" s="284"/>
      <c r="J293" s="284"/>
      <c r="K293" s="284"/>
      <c r="L293" s="284"/>
      <c r="M293" s="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4.45">
      <c r="A294" s="345"/>
      <c r="B294" s="50" t="s">
        <v>107</v>
      </c>
      <c r="C294" s="4"/>
      <c r="D294" s="4"/>
      <c r="E294" s="4"/>
      <c r="F294" s="284"/>
      <c r="G294" s="284"/>
      <c r="H294" s="284"/>
      <c r="I294" s="284"/>
      <c r="J294" s="284"/>
      <c r="K294" s="284"/>
      <c r="L294" s="284"/>
      <c r="M294" s="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4.45">
      <c r="A295" s="345"/>
      <c r="B295" s="50" t="s">
        <v>108</v>
      </c>
      <c r="C295" s="4"/>
      <c r="D295" s="4"/>
      <c r="E295" s="4"/>
      <c r="F295" s="284"/>
      <c r="G295" s="284"/>
      <c r="H295" s="284"/>
      <c r="I295" s="284"/>
      <c r="J295" s="284"/>
      <c r="K295" s="284"/>
      <c r="L295" s="284"/>
      <c r="M295" s="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4.45">
      <c r="A296" s="345"/>
      <c r="B296" s="50" t="s">
        <v>109</v>
      </c>
      <c r="C296" s="4"/>
      <c r="D296" s="4"/>
      <c r="E296" s="4"/>
      <c r="F296" s="284"/>
      <c r="G296" s="284"/>
      <c r="H296" s="284"/>
      <c r="I296" s="284"/>
      <c r="J296" s="284"/>
      <c r="K296" s="284"/>
      <c r="L296" s="284"/>
      <c r="M296" s="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4.45">
      <c r="A297" s="345"/>
      <c r="B297" s="50" t="s">
        <v>110</v>
      </c>
      <c r="C297" s="4"/>
      <c r="D297" s="4"/>
      <c r="E297" s="4"/>
      <c r="F297" s="284"/>
      <c r="G297" s="284"/>
      <c r="H297" s="284"/>
      <c r="I297" s="284"/>
      <c r="J297" s="284"/>
      <c r="K297" s="284"/>
      <c r="L297" s="284"/>
      <c r="M297" s="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4.45">
      <c r="A298" s="345"/>
      <c r="B298" s="50" t="s">
        <v>111</v>
      </c>
      <c r="C298" s="4"/>
      <c r="D298" s="4"/>
      <c r="E298" s="4"/>
      <c r="F298" s="284"/>
      <c r="G298" s="284"/>
      <c r="H298" s="284"/>
      <c r="I298" s="284"/>
      <c r="J298" s="284"/>
      <c r="K298" s="284"/>
      <c r="L298" s="284"/>
      <c r="M298" s="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5" customHeight="1">
      <c r="A299" s="367" t="s">
        <v>112</v>
      </c>
      <c r="B299" s="50" t="s">
        <v>93</v>
      </c>
      <c r="C299" s="4"/>
      <c r="D299" s="4"/>
      <c r="E299" s="4"/>
      <c r="F299" s="284"/>
      <c r="G299" s="284"/>
      <c r="H299" s="284"/>
      <c r="I299" s="284"/>
      <c r="J299" s="284"/>
      <c r="K299" s="284"/>
      <c r="L299" s="284"/>
      <c r="M299" s="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4.45">
      <c r="A300" s="368"/>
      <c r="B300" s="50" t="s">
        <v>94</v>
      </c>
      <c r="C300" s="4"/>
      <c r="D300" s="4"/>
      <c r="E300" s="4"/>
      <c r="F300" s="284"/>
      <c r="G300" s="284"/>
      <c r="H300" s="284"/>
      <c r="I300" s="284"/>
      <c r="J300" s="284"/>
      <c r="K300" s="284"/>
      <c r="L300" s="284"/>
      <c r="M300" s="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4.45">
      <c r="A301" s="368"/>
      <c r="B301" s="50" t="s">
        <v>113</v>
      </c>
      <c r="C301" s="4"/>
      <c r="D301" s="4"/>
      <c r="E301" s="4"/>
      <c r="F301" s="284"/>
      <c r="G301" s="284"/>
      <c r="H301" s="284"/>
      <c r="I301" s="284"/>
      <c r="J301" s="284"/>
      <c r="K301" s="284"/>
      <c r="L301" s="284"/>
      <c r="M301" s="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thickBot="1">
      <c r="A302" s="369"/>
      <c r="B302" s="53" t="s">
        <v>114</v>
      </c>
      <c r="C302" s="44"/>
      <c r="D302" s="44"/>
      <c r="E302" s="44"/>
      <c r="F302" s="301"/>
      <c r="G302" s="301"/>
      <c r="H302" s="301"/>
      <c r="I302" s="301"/>
      <c r="J302" s="301"/>
      <c r="K302" s="301"/>
      <c r="L302" s="301"/>
      <c r="M302" s="45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4.45" thickBot="1"/>
    <row r="304" spans="1:35" ht="29.1">
      <c r="A304" s="400" t="s">
        <v>174</v>
      </c>
      <c r="B304" s="401" t="str">
        <f>B268</f>
        <v>2 partie jour</v>
      </c>
      <c r="C304" s="189">
        <f t="shared" ref="C304:M304" si="11">C$40</f>
        <v>0</v>
      </c>
      <c r="D304" s="189">
        <f t="shared" si="11"/>
        <v>0</v>
      </c>
      <c r="E304" s="189">
        <f t="shared" si="11"/>
        <v>0</v>
      </c>
      <c r="F304" s="189">
        <f t="shared" si="11"/>
        <v>0</v>
      </c>
      <c r="G304" s="189">
        <f t="shared" si="11"/>
        <v>0</v>
      </c>
      <c r="H304" s="189">
        <f t="shared" si="11"/>
        <v>0</v>
      </c>
      <c r="I304" s="189">
        <f t="shared" si="11"/>
        <v>0</v>
      </c>
      <c r="J304" s="189">
        <f t="shared" si="11"/>
        <v>0</v>
      </c>
      <c r="K304" s="189">
        <f t="shared" si="11"/>
        <v>0</v>
      </c>
      <c r="L304" s="189">
        <f t="shared" si="11"/>
        <v>0</v>
      </c>
      <c r="M304" s="190">
        <f t="shared" si="11"/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thickBot="1">
      <c r="A305" s="331" t="s">
        <v>130</v>
      </c>
      <c r="B305" s="320" t="s">
        <v>131</v>
      </c>
      <c r="C305" s="228">
        <f>SUM(C306:C318)</f>
        <v>0</v>
      </c>
      <c r="D305" s="228">
        <f t="shared" ref="D305:M305" si="12">SUM(D306:D318)</f>
        <v>0</v>
      </c>
      <c r="E305" s="228">
        <f t="shared" si="12"/>
        <v>0</v>
      </c>
      <c r="F305" s="228">
        <f t="shared" si="12"/>
        <v>0</v>
      </c>
      <c r="G305" s="228">
        <f t="shared" si="12"/>
        <v>0</v>
      </c>
      <c r="H305" s="228">
        <f t="shared" si="12"/>
        <v>0</v>
      </c>
      <c r="I305" s="228">
        <f t="shared" si="12"/>
        <v>0</v>
      </c>
      <c r="J305" s="228">
        <f t="shared" si="12"/>
        <v>0</v>
      </c>
      <c r="K305" s="228">
        <f t="shared" si="12"/>
        <v>0</v>
      </c>
      <c r="L305" s="228">
        <f t="shared" si="12"/>
        <v>0</v>
      </c>
      <c r="M305" s="228">
        <f t="shared" si="12"/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4.45">
      <c r="A306" s="240" t="s">
        <v>132</v>
      </c>
      <c r="B306" s="330" t="s">
        <v>133</v>
      </c>
      <c r="C306" s="235"/>
      <c r="D306" s="241"/>
      <c r="E306" s="235"/>
      <c r="F306" s="305"/>
      <c r="G306" s="305"/>
      <c r="H306" s="305"/>
      <c r="I306" s="305"/>
      <c r="J306" s="305"/>
      <c r="K306" s="305"/>
      <c r="L306" s="305"/>
      <c r="M306" s="23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4.45">
      <c r="A307" s="59" t="s">
        <v>134</v>
      </c>
      <c r="B307" s="60" t="s">
        <v>135</v>
      </c>
      <c r="C307" s="61"/>
      <c r="D307" s="16"/>
      <c r="E307" s="61"/>
      <c r="F307" s="306"/>
      <c r="G307" s="306"/>
      <c r="H307" s="306"/>
      <c r="I307" s="306"/>
      <c r="J307" s="306"/>
      <c r="K307" s="306"/>
      <c r="L307" s="306"/>
      <c r="M307" s="6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4.45">
      <c r="A308" s="59" t="s">
        <v>136</v>
      </c>
      <c r="B308" s="60" t="s">
        <v>137</v>
      </c>
      <c r="C308" s="61"/>
      <c r="D308" s="16"/>
      <c r="E308" s="61"/>
      <c r="F308" s="306"/>
      <c r="G308" s="306"/>
      <c r="H308" s="306"/>
      <c r="I308" s="306"/>
      <c r="J308" s="306"/>
      <c r="K308" s="306"/>
      <c r="L308" s="306"/>
      <c r="M308" s="6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4.45">
      <c r="A309" s="59" t="s">
        <v>138</v>
      </c>
      <c r="B309" s="60" t="s">
        <v>139</v>
      </c>
      <c r="C309" s="61"/>
      <c r="D309" s="16"/>
      <c r="E309" s="61"/>
      <c r="F309" s="306"/>
      <c r="G309" s="306"/>
      <c r="H309" s="306"/>
      <c r="I309" s="306"/>
      <c r="J309" s="306"/>
      <c r="K309" s="306"/>
      <c r="L309" s="306"/>
      <c r="M309" s="6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4.45">
      <c r="A310" s="59" t="s">
        <v>140</v>
      </c>
      <c r="B310" s="60" t="s">
        <v>141</v>
      </c>
      <c r="C310" s="61"/>
      <c r="D310" s="16"/>
      <c r="E310" s="61"/>
      <c r="F310" s="306"/>
      <c r="G310" s="306"/>
      <c r="H310" s="306"/>
      <c r="I310" s="306"/>
      <c r="J310" s="306"/>
      <c r="K310" s="306"/>
      <c r="L310" s="306"/>
      <c r="M310" s="6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4.45">
      <c r="A311" s="59" t="s">
        <v>142</v>
      </c>
      <c r="B311" s="60" t="s">
        <v>143</v>
      </c>
      <c r="C311" s="61"/>
      <c r="D311" s="16"/>
      <c r="E311" s="61"/>
      <c r="F311" s="306"/>
      <c r="G311" s="306"/>
      <c r="H311" s="306"/>
      <c r="I311" s="306"/>
      <c r="J311" s="306"/>
      <c r="K311" s="306"/>
      <c r="L311" s="306"/>
      <c r="M311" s="6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4.45">
      <c r="A312" s="59" t="s">
        <v>144</v>
      </c>
      <c r="B312" s="60" t="s">
        <v>145</v>
      </c>
      <c r="C312" s="61"/>
      <c r="D312" s="16"/>
      <c r="E312" s="61"/>
      <c r="F312" s="306"/>
      <c r="G312" s="306"/>
      <c r="H312" s="306"/>
      <c r="I312" s="306"/>
      <c r="J312" s="306"/>
      <c r="K312" s="306"/>
      <c r="L312" s="306"/>
      <c r="M312" s="6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4.45">
      <c r="A313" s="59" t="s">
        <v>146</v>
      </c>
      <c r="B313" s="60" t="s">
        <v>147</v>
      </c>
      <c r="C313" s="61"/>
      <c r="D313" s="16"/>
      <c r="E313" s="61"/>
      <c r="F313" s="306"/>
      <c r="G313" s="306"/>
      <c r="H313" s="306"/>
      <c r="I313" s="306"/>
      <c r="J313" s="306"/>
      <c r="K313" s="306"/>
      <c r="L313" s="306"/>
      <c r="M313" s="6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4.45">
      <c r="A314" s="59" t="s">
        <v>148</v>
      </c>
      <c r="B314" s="60" t="s">
        <v>149</v>
      </c>
      <c r="C314" s="61"/>
      <c r="D314" s="16"/>
      <c r="E314" s="61"/>
      <c r="F314" s="306"/>
      <c r="G314" s="306"/>
      <c r="H314" s="306"/>
      <c r="I314" s="306"/>
      <c r="J314" s="306"/>
      <c r="K314" s="306"/>
      <c r="L314" s="306"/>
      <c r="M314" s="6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4.45">
      <c r="A315" s="59" t="s">
        <v>150</v>
      </c>
      <c r="B315" s="60" t="s">
        <v>151</v>
      </c>
      <c r="C315" s="61"/>
      <c r="D315" s="16"/>
      <c r="E315" s="61"/>
      <c r="F315" s="306"/>
      <c r="G315" s="306"/>
      <c r="H315" s="306"/>
      <c r="I315" s="306"/>
      <c r="J315" s="306"/>
      <c r="K315" s="306"/>
      <c r="L315" s="306"/>
      <c r="M315" s="6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4.45">
      <c r="A316" s="59" t="s">
        <v>152</v>
      </c>
      <c r="B316" s="60" t="s">
        <v>153</v>
      </c>
      <c r="C316" s="61"/>
      <c r="D316" s="16"/>
      <c r="E316" s="61"/>
      <c r="F316" s="306"/>
      <c r="G316" s="306"/>
      <c r="H316" s="306"/>
      <c r="I316" s="306"/>
      <c r="J316" s="306"/>
      <c r="K316" s="306"/>
      <c r="L316" s="306"/>
      <c r="M316" s="6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4.45">
      <c r="A317" s="59" t="s">
        <v>154</v>
      </c>
      <c r="B317" s="60" t="s">
        <v>155</v>
      </c>
      <c r="C317" s="61"/>
      <c r="D317" s="16"/>
      <c r="E317" s="61"/>
      <c r="F317" s="306"/>
      <c r="G317" s="306"/>
      <c r="H317" s="306"/>
      <c r="I317" s="306"/>
      <c r="J317" s="306"/>
      <c r="K317" s="306"/>
      <c r="L317" s="306"/>
      <c r="M317" s="6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4.45">
      <c r="A318" s="59" t="s">
        <v>156</v>
      </c>
      <c r="B318" s="60" t="s">
        <v>157</v>
      </c>
      <c r="C318" s="61"/>
      <c r="D318" s="16"/>
      <c r="E318" s="61"/>
      <c r="F318" s="306"/>
      <c r="G318" s="306"/>
      <c r="H318" s="306"/>
      <c r="I318" s="306"/>
      <c r="J318" s="306"/>
      <c r="K318" s="306"/>
      <c r="L318" s="306"/>
      <c r="M318" s="6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thickBot="1">
      <c r="A319" s="321" t="s">
        <v>158</v>
      </c>
      <c r="B319" s="322" t="s">
        <v>159</v>
      </c>
      <c r="C319" s="63"/>
      <c r="D319" s="20"/>
      <c r="E319" s="63"/>
      <c r="F319" s="307"/>
      <c r="G319" s="307"/>
      <c r="H319" s="307"/>
      <c r="I319" s="307"/>
      <c r="J319" s="307"/>
      <c r="K319" s="307"/>
      <c r="L319" s="307"/>
      <c r="M319" s="6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thickBot="1">
      <c r="A320" s="373" t="s">
        <v>160</v>
      </c>
      <c r="B320" s="329" t="s">
        <v>161</v>
      </c>
      <c r="C320" s="237"/>
      <c r="D320" s="238"/>
      <c r="E320" s="237"/>
      <c r="F320" s="309"/>
      <c r="G320" s="309"/>
      <c r="H320" s="309"/>
      <c r="I320" s="309"/>
      <c r="J320" s="309"/>
      <c r="K320" s="309"/>
      <c r="L320" s="309"/>
      <c r="M320" s="23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thickBot="1">
      <c r="A321" s="323"/>
      <c r="B321" s="329" t="s">
        <v>175</v>
      </c>
      <c r="C321" s="237"/>
      <c r="D321" s="238"/>
      <c r="E321" s="237"/>
      <c r="F321" s="309"/>
      <c r="G321" s="309"/>
      <c r="H321" s="309"/>
      <c r="I321" s="309"/>
      <c r="J321" s="309"/>
      <c r="K321" s="309"/>
      <c r="L321" s="309"/>
      <c r="M321" s="23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thickBot="1">
      <c r="A322" s="324"/>
      <c r="B322" s="325" t="s">
        <v>163</v>
      </c>
      <c r="C322" s="54"/>
      <c r="D322" s="55"/>
      <c r="E322" s="54"/>
      <c r="F322" s="308"/>
      <c r="G322" s="308"/>
      <c r="H322" s="308"/>
      <c r="I322" s="308"/>
      <c r="J322" s="308"/>
      <c r="K322" s="308"/>
      <c r="L322" s="308"/>
      <c r="M322" s="5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thickBot="1">
      <c r="A323" s="326"/>
      <c r="B323" s="327" t="s">
        <v>164</v>
      </c>
      <c r="C323" s="279"/>
      <c r="D323" s="279"/>
      <c r="E323" s="279"/>
      <c r="F323" s="310"/>
      <c r="G323" s="310"/>
      <c r="H323" s="310"/>
      <c r="I323" s="310"/>
      <c r="J323" s="310"/>
      <c r="K323" s="310"/>
      <c r="L323" s="310"/>
      <c r="M323" s="280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thickBot="1">
      <c r="A324" s="326"/>
      <c r="B324" s="328" t="s">
        <v>165</v>
      </c>
      <c r="C324" s="226"/>
      <c r="D324" s="227"/>
      <c r="E324" s="226"/>
      <c r="F324" s="311"/>
      <c r="G324" s="311"/>
      <c r="H324" s="311"/>
      <c r="I324" s="311"/>
      <c r="J324" s="311"/>
      <c r="K324" s="311"/>
      <c r="L324" s="311"/>
      <c r="M324" s="65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thickBot="1">
      <c r="A325" s="326"/>
      <c r="B325" s="328" t="s">
        <v>166</v>
      </c>
      <c r="C325" s="226"/>
      <c r="D325" s="57"/>
      <c r="E325" s="226"/>
      <c r="F325" s="311"/>
      <c r="G325" s="311"/>
      <c r="H325" s="311"/>
      <c r="I325" s="311"/>
      <c r="J325" s="311"/>
      <c r="K325" s="311"/>
      <c r="L325" s="311"/>
      <c r="M325" s="6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thickBot="1">
      <c r="A326" s="332"/>
      <c r="B326" s="328" t="s">
        <v>176</v>
      </c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thickBot="1">
      <c r="A327" s="332" t="s">
        <v>168</v>
      </c>
      <c r="B327" s="328" t="s">
        <v>169</v>
      </c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thickBot="1">
      <c r="A328" s="332" t="s">
        <v>170</v>
      </c>
      <c r="B328" s="328" t="s">
        <v>171</v>
      </c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thickBot="1">
      <c r="A329" s="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thickBot="1">
      <c r="A330" s="399" t="s">
        <v>172</v>
      </c>
      <c r="B330" s="405">
        <v>3</v>
      </c>
      <c r="C330" s="42">
        <f>C$40</f>
        <v>0</v>
      </c>
      <c r="D330" s="24">
        <f t="shared" ref="D330:M330" si="13">D$40</f>
        <v>0</v>
      </c>
      <c r="E330" s="24">
        <f t="shared" si="13"/>
        <v>0</v>
      </c>
      <c r="F330" s="24">
        <f t="shared" si="13"/>
        <v>0</v>
      </c>
      <c r="G330" s="24">
        <f t="shared" si="13"/>
        <v>0</v>
      </c>
      <c r="H330" s="24">
        <f t="shared" si="13"/>
        <v>0</v>
      </c>
      <c r="I330" s="24">
        <f t="shared" si="13"/>
        <v>0</v>
      </c>
      <c r="J330" s="24">
        <f t="shared" si="13"/>
        <v>0</v>
      </c>
      <c r="K330" s="24">
        <f t="shared" si="13"/>
        <v>0</v>
      </c>
      <c r="L330" s="24">
        <f t="shared" si="13"/>
        <v>0</v>
      </c>
      <c r="M330" s="25">
        <f t="shared" si="13"/>
        <v>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4.45">
      <c r="A331" s="341" t="s">
        <v>84</v>
      </c>
      <c r="B331" s="333" t="s">
        <v>85</v>
      </c>
      <c r="C331" s="335"/>
      <c r="D331" s="335"/>
      <c r="E331" s="46"/>
      <c r="F331" s="302"/>
      <c r="G331" s="302"/>
      <c r="H331" s="302"/>
      <c r="I331" s="302"/>
      <c r="J331" s="302"/>
      <c r="K331" s="302"/>
      <c r="L331" s="302"/>
      <c r="M331" s="47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4.45">
      <c r="A332" s="48"/>
      <c r="B332" s="334" t="s">
        <v>86</v>
      </c>
      <c r="C332" s="335"/>
      <c r="D332" s="335"/>
      <c r="E332" s="4"/>
      <c r="F332" s="284"/>
      <c r="G332" s="284"/>
      <c r="H332" s="284"/>
      <c r="I332" s="284"/>
      <c r="J332" s="284"/>
      <c r="K332" s="284"/>
      <c r="L332" s="284"/>
      <c r="M332" s="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4.45">
      <c r="A333" s="48"/>
      <c r="B333" s="334" t="s">
        <v>87</v>
      </c>
      <c r="C333" s="335"/>
      <c r="D333" s="335"/>
      <c r="E333" s="4"/>
      <c r="F333" s="284"/>
      <c r="G333" s="284"/>
      <c r="H333" s="284"/>
      <c r="I333" s="284"/>
      <c r="J333" s="284"/>
      <c r="K333" s="284"/>
      <c r="L333" s="284"/>
      <c r="M333" s="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thickBot="1">
      <c r="A334" s="338"/>
      <c r="B334" s="339" t="s">
        <v>88</v>
      </c>
      <c r="C334" s="340"/>
      <c r="D334" s="340"/>
      <c r="E334" s="44"/>
      <c r="F334" s="301"/>
      <c r="G334" s="301"/>
      <c r="H334" s="301"/>
      <c r="I334" s="301"/>
      <c r="J334" s="301"/>
      <c r="K334" s="301"/>
      <c r="L334" s="301"/>
      <c r="M334" s="4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4.45">
      <c r="A335" s="342" t="s">
        <v>89</v>
      </c>
      <c r="B335" s="336" t="s">
        <v>90</v>
      </c>
      <c r="C335" s="337"/>
      <c r="D335" s="337"/>
      <c r="E335" s="34"/>
      <c r="F335" s="300"/>
      <c r="G335" s="300"/>
      <c r="H335" s="300"/>
      <c r="I335" s="300"/>
      <c r="J335" s="300"/>
      <c r="K335" s="300"/>
      <c r="L335" s="300"/>
      <c r="M335" s="4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4.45">
      <c r="A336" s="360"/>
      <c r="B336" s="49" t="s">
        <v>91</v>
      </c>
      <c r="C336" s="335"/>
      <c r="D336" s="335"/>
      <c r="E336" s="4"/>
      <c r="F336" s="284"/>
      <c r="G336" s="284"/>
      <c r="H336" s="284"/>
      <c r="I336" s="284"/>
      <c r="J336" s="284"/>
      <c r="K336" s="284"/>
      <c r="L336" s="284"/>
      <c r="M336" s="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5" customHeight="1">
      <c r="A337" s="361" t="s">
        <v>92</v>
      </c>
      <c r="B337" s="206" t="s">
        <v>93</v>
      </c>
      <c r="C337" s="4"/>
      <c r="D337" s="4"/>
      <c r="E337" s="4"/>
      <c r="F337" s="284"/>
      <c r="G337" s="284"/>
      <c r="H337" s="284"/>
      <c r="I337" s="284"/>
      <c r="J337" s="284"/>
      <c r="K337" s="284"/>
      <c r="L337" s="284"/>
      <c r="M337" s="5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4.45">
      <c r="A338" s="362"/>
      <c r="B338" s="206" t="s">
        <v>94</v>
      </c>
      <c r="C338" s="4"/>
      <c r="D338" s="4"/>
      <c r="E338" s="4"/>
      <c r="F338" s="284"/>
      <c r="G338" s="284"/>
      <c r="H338" s="284"/>
      <c r="I338" s="284"/>
      <c r="J338" s="284"/>
      <c r="K338" s="284"/>
      <c r="L338" s="284"/>
      <c r="M338" s="5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4.45">
      <c r="A339" s="362"/>
      <c r="B339" s="206" t="s">
        <v>95</v>
      </c>
      <c r="C339" s="4"/>
      <c r="D339" s="4"/>
      <c r="E339" s="4"/>
      <c r="F339" s="284"/>
      <c r="G339" s="284"/>
      <c r="H339" s="284"/>
      <c r="I339" s="284"/>
      <c r="J339" s="284"/>
      <c r="K339" s="284"/>
      <c r="L339" s="284"/>
      <c r="M339" s="5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4.45">
      <c r="A340" s="363"/>
      <c r="B340" s="206" t="s">
        <v>96</v>
      </c>
      <c r="C340" s="4"/>
      <c r="D340" s="4"/>
      <c r="E340" s="4"/>
      <c r="F340" s="284"/>
      <c r="G340" s="284"/>
      <c r="H340" s="284"/>
      <c r="I340" s="284"/>
      <c r="J340" s="284"/>
      <c r="K340" s="284"/>
      <c r="L340" s="284"/>
      <c r="M340" s="5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5" customHeight="1">
      <c r="A341" s="345" t="s">
        <v>97</v>
      </c>
      <c r="B341" s="50" t="s">
        <v>93</v>
      </c>
      <c r="C341" s="4"/>
      <c r="D341" s="4"/>
      <c r="E341" s="4"/>
      <c r="F341" s="284"/>
      <c r="G341" s="284"/>
      <c r="H341" s="284"/>
      <c r="I341" s="284"/>
      <c r="J341" s="284"/>
      <c r="K341" s="284"/>
      <c r="L341" s="284"/>
      <c r="M341" s="5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4.45">
      <c r="A342" s="345"/>
      <c r="B342" s="50" t="s">
        <v>95</v>
      </c>
      <c r="C342" s="4"/>
      <c r="D342" s="4"/>
      <c r="E342" s="4"/>
      <c r="F342" s="284"/>
      <c r="G342" s="284"/>
      <c r="H342" s="284"/>
      <c r="I342" s="284"/>
      <c r="J342" s="284"/>
      <c r="K342" s="284"/>
      <c r="L342" s="284"/>
      <c r="M342" s="5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4.45">
      <c r="A343" s="345"/>
      <c r="B343" s="50" t="s">
        <v>96</v>
      </c>
      <c r="C343" s="4"/>
      <c r="D343" s="4"/>
      <c r="E343" s="4"/>
      <c r="F343" s="284"/>
      <c r="G343" s="284"/>
      <c r="H343" s="284"/>
      <c r="I343" s="284"/>
      <c r="J343" s="284"/>
      <c r="K343" s="284"/>
      <c r="L343" s="284"/>
      <c r="M343" s="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5" customHeight="1">
      <c r="A344" s="365" t="s">
        <v>98</v>
      </c>
      <c r="B344" s="206" t="s">
        <v>93</v>
      </c>
      <c r="C344" s="4"/>
      <c r="D344" s="4"/>
      <c r="E344" s="4"/>
      <c r="F344" s="284"/>
      <c r="G344" s="284"/>
      <c r="H344" s="284"/>
      <c r="I344" s="284"/>
      <c r="J344" s="284"/>
      <c r="K344" s="284"/>
      <c r="L344" s="284"/>
      <c r="M344" s="5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4.45">
      <c r="A345" s="362"/>
      <c r="B345" s="206" t="s">
        <v>94</v>
      </c>
      <c r="C345" s="4"/>
      <c r="D345" s="4"/>
      <c r="E345" s="4"/>
      <c r="F345" s="284"/>
      <c r="G345" s="284"/>
      <c r="H345" s="284"/>
      <c r="I345" s="284"/>
      <c r="J345" s="284"/>
      <c r="K345" s="284"/>
      <c r="L345" s="284"/>
      <c r="M345" s="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4.45">
      <c r="A346" s="362"/>
      <c r="B346" s="206" t="s">
        <v>95</v>
      </c>
      <c r="C346" s="4"/>
      <c r="D346" s="4"/>
      <c r="E346" s="4"/>
      <c r="F346" s="284"/>
      <c r="G346" s="284"/>
      <c r="H346" s="284"/>
      <c r="I346" s="284"/>
      <c r="J346" s="284"/>
      <c r="K346" s="284"/>
      <c r="L346" s="284"/>
      <c r="M346" s="5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4.45">
      <c r="A347" s="363"/>
      <c r="B347" s="206" t="s">
        <v>96</v>
      </c>
      <c r="C347" s="4"/>
      <c r="D347" s="4"/>
      <c r="E347" s="4"/>
      <c r="F347" s="284"/>
      <c r="G347" s="284"/>
      <c r="H347" s="284"/>
      <c r="I347" s="284"/>
      <c r="J347" s="284"/>
      <c r="K347" s="284"/>
      <c r="L347" s="284"/>
      <c r="M347" s="5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4.45">
      <c r="A348" s="364" t="s">
        <v>99</v>
      </c>
      <c r="B348" s="51"/>
      <c r="C348" s="4"/>
      <c r="D348" s="4"/>
      <c r="E348" s="4"/>
      <c r="F348" s="284"/>
      <c r="G348" s="284"/>
      <c r="H348" s="284"/>
      <c r="I348" s="284"/>
      <c r="J348" s="284"/>
      <c r="K348" s="284"/>
      <c r="L348" s="284"/>
      <c r="M348" s="5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4.45">
      <c r="A349" s="343" t="s">
        <v>100</v>
      </c>
      <c r="B349" s="52"/>
      <c r="C349" s="4"/>
      <c r="D349" s="4"/>
      <c r="E349" s="4"/>
      <c r="F349" s="284"/>
      <c r="G349" s="284"/>
      <c r="H349" s="284"/>
      <c r="I349" s="284"/>
      <c r="J349" s="284"/>
      <c r="K349" s="284"/>
      <c r="L349" s="284"/>
      <c r="M349" s="5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4.45">
      <c r="A350" s="343" t="s">
        <v>101</v>
      </c>
      <c r="B350" s="52"/>
      <c r="C350" s="4"/>
      <c r="D350" s="4"/>
      <c r="E350" s="4"/>
      <c r="F350" s="284"/>
      <c r="G350" s="284"/>
      <c r="H350" s="284"/>
      <c r="I350" s="284"/>
      <c r="J350" s="284"/>
      <c r="K350" s="284"/>
      <c r="L350" s="284"/>
      <c r="M350" s="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4.45">
      <c r="A351" s="343" t="s">
        <v>102</v>
      </c>
      <c r="B351" s="52"/>
      <c r="C351" s="4"/>
      <c r="D351" s="4"/>
      <c r="E351" s="4"/>
      <c r="F351" s="284"/>
      <c r="G351" s="284"/>
      <c r="H351" s="284"/>
      <c r="I351" s="284"/>
      <c r="J351" s="284"/>
      <c r="K351" s="284"/>
      <c r="L351" s="284"/>
      <c r="M351" s="5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29.1">
      <c r="A352" s="366" t="s">
        <v>103</v>
      </c>
      <c r="B352" s="50" t="s">
        <v>104</v>
      </c>
      <c r="C352" s="4"/>
      <c r="D352" s="4"/>
      <c r="E352" s="4"/>
      <c r="F352" s="284"/>
      <c r="G352" s="284"/>
      <c r="H352" s="284"/>
      <c r="I352" s="284"/>
      <c r="J352" s="284"/>
      <c r="K352" s="284"/>
      <c r="L352" s="284"/>
      <c r="M352" s="5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4.45">
      <c r="A353" s="346"/>
      <c r="B353" s="50" t="s">
        <v>105</v>
      </c>
      <c r="C353" s="4"/>
      <c r="D353" s="4"/>
      <c r="E353" s="4"/>
      <c r="F353" s="284"/>
      <c r="G353" s="284"/>
      <c r="H353" s="284"/>
      <c r="I353" s="284"/>
      <c r="J353" s="284"/>
      <c r="K353" s="284"/>
      <c r="L353" s="284"/>
      <c r="M353" s="5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29.1">
      <c r="A354" s="366" t="s">
        <v>106</v>
      </c>
      <c r="B354" s="50" t="s">
        <v>61</v>
      </c>
      <c r="C354" s="4"/>
      <c r="D354" s="4"/>
      <c r="E354" s="4"/>
      <c r="F354" s="284"/>
      <c r="G354" s="284"/>
      <c r="H354" s="284"/>
      <c r="I354" s="284"/>
      <c r="J354" s="284"/>
      <c r="K354" s="284"/>
      <c r="L354" s="284"/>
      <c r="M354" s="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4.45">
      <c r="A355" s="345"/>
      <c r="B355" s="50" t="s">
        <v>68</v>
      </c>
      <c r="C355" s="4"/>
      <c r="D355" s="4"/>
      <c r="E355" s="4"/>
      <c r="F355" s="284"/>
      <c r="G355" s="284"/>
      <c r="H355" s="284"/>
      <c r="I355" s="284"/>
      <c r="J355" s="284"/>
      <c r="K355" s="284"/>
      <c r="L355" s="284"/>
      <c r="M355" s="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4.45">
      <c r="A356" s="345"/>
      <c r="B356" s="50" t="s">
        <v>107</v>
      </c>
      <c r="C356" s="4"/>
      <c r="D356" s="4"/>
      <c r="E356" s="4"/>
      <c r="F356" s="284"/>
      <c r="G356" s="284"/>
      <c r="H356" s="284"/>
      <c r="I356" s="284"/>
      <c r="J356" s="284"/>
      <c r="K356" s="284"/>
      <c r="L356" s="284"/>
      <c r="M356" s="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4.45">
      <c r="A357" s="345"/>
      <c r="B357" s="50" t="s">
        <v>108</v>
      </c>
      <c r="C357" s="4"/>
      <c r="D357" s="4"/>
      <c r="E357" s="4"/>
      <c r="F357" s="284"/>
      <c r="G357" s="284"/>
      <c r="H357" s="284"/>
      <c r="I357" s="284"/>
      <c r="J357" s="284"/>
      <c r="K357" s="284"/>
      <c r="L357" s="284"/>
      <c r="M357" s="5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4.45">
      <c r="A358" s="345"/>
      <c r="B358" s="50" t="s">
        <v>109</v>
      </c>
      <c r="C358" s="4"/>
      <c r="D358" s="4"/>
      <c r="E358" s="4"/>
      <c r="F358" s="284"/>
      <c r="G358" s="284"/>
      <c r="H358" s="284"/>
      <c r="I358" s="284"/>
      <c r="J358" s="284"/>
      <c r="K358" s="284"/>
      <c r="L358" s="284"/>
      <c r="M358" s="5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4.45">
      <c r="A359" s="345"/>
      <c r="B359" s="50" t="s">
        <v>110</v>
      </c>
      <c r="C359" s="4"/>
      <c r="D359" s="4"/>
      <c r="E359" s="4"/>
      <c r="F359" s="284"/>
      <c r="G359" s="284"/>
      <c r="H359" s="284"/>
      <c r="I359" s="284"/>
      <c r="J359" s="284"/>
      <c r="K359" s="284"/>
      <c r="L359" s="284"/>
      <c r="M359" s="5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4.45">
      <c r="A360" s="345"/>
      <c r="B360" s="50" t="s">
        <v>111</v>
      </c>
      <c r="C360" s="4"/>
      <c r="D360" s="4"/>
      <c r="E360" s="4"/>
      <c r="F360" s="284"/>
      <c r="G360" s="284"/>
      <c r="H360" s="284"/>
      <c r="I360" s="284"/>
      <c r="J360" s="284"/>
      <c r="K360" s="284"/>
      <c r="L360" s="284"/>
      <c r="M360" s="5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5" customHeight="1">
      <c r="A361" s="367" t="s">
        <v>112</v>
      </c>
      <c r="B361" s="50" t="s">
        <v>93</v>
      </c>
      <c r="C361" s="4"/>
      <c r="D361" s="4"/>
      <c r="E361" s="4"/>
      <c r="F361" s="284"/>
      <c r="G361" s="284"/>
      <c r="H361" s="284"/>
      <c r="I361" s="284"/>
      <c r="J361" s="284"/>
      <c r="K361" s="284"/>
      <c r="L361" s="284"/>
      <c r="M361" s="5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4.45">
      <c r="A362" s="368"/>
      <c r="B362" s="50" t="s">
        <v>94</v>
      </c>
      <c r="C362" s="4"/>
      <c r="D362" s="4"/>
      <c r="E362" s="4"/>
      <c r="F362" s="284"/>
      <c r="G362" s="284"/>
      <c r="H362" s="284"/>
      <c r="I362" s="284"/>
      <c r="J362" s="284"/>
      <c r="K362" s="284"/>
      <c r="L362" s="284"/>
      <c r="M362" s="5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4.45">
      <c r="A363" s="368"/>
      <c r="B363" s="50" t="s">
        <v>113</v>
      </c>
      <c r="C363" s="4"/>
      <c r="D363" s="4"/>
      <c r="E363" s="4"/>
      <c r="F363" s="284"/>
      <c r="G363" s="284"/>
      <c r="H363" s="284"/>
      <c r="I363" s="284"/>
      <c r="J363" s="284"/>
      <c r="K363" s="284"/>
      <c r="L363" s="284"/>
      <c r="M363" s="5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thickBot="1">
      <c r="A364" s="369"/>
      <c r="B364" s="53" t="s">
        <v>114</v>
      </c>
      <c r="C364" s="44"/>
      <c r="D364" s="44"/>
      <c r="E364" s="44"/>
      <c r="F364" s="301"/>
      <c r="G364" s="301"/>
      <c r="H364" s="301"/>
      <c r="I364" s="301"/>
      <c r="J364" s="301"/>
      <c r="K364" s="301"/>
      <c r="L364" s="301"/>
      <c r="M364" s="45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4.45" thickBot="1"/>
    <row r="366" spans="1:35" ht="29.1">
      <c r="A366" s="400" t="s">
        <v>174</v>
      </c>
      <c r="B366" s="405">
        <f>B330</f>
        <v>3</v>
      </c>
      <c r="C366" s="189">
        <f t="shared" ref="C366:M366" si="14">C$40</f>
        <v>0</v>
      </c>
      <c r="D366" s="189">
        <f t="shared" si="14"/>
        <v>0</v>
      </c>
      <c r="E366" s="189">
        <f t="shared" si="14"/>
        <v>0</v>
      </c>
      <c r="F366" s="189">
        <f t="shared" si="14"/>
        <v>0</v>
      </c>
      <c r="G366" s="189">
        <f t="shared" si="14"/>
        <v>0</v>
      </c>
      <c r="H366" s="189">
        <f t="shared" si="14"/>
        <v>0</v>
      </c>
      <c r="I366" s="189">
        <f t="shared" si="14"/>
        <v>0</v>
      </c>
      <c r="J366" s="189">
        <f t="shared" si="14"/>
        <v>0</v>
      </c>
      <c r="K366" s="189">
        <f t="shared" si="14"/>
        <v>0</v>
      </c>
      <c r="L366" s="189">
        <f t="shared" si="14"/>
        <v>0</v>
      </c>
      <c r="M366" s="190">
        <f t="shared" si="14"/>
        <v>0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thickBot="1">
      <c r="A367" s="331" t="s">
        <v>130</v>
      </c>
      <c r="B367" s="320" t="s">
        <v>131</v>
      </c>
      <c r="C367" s="228"/>
      <c r="D367" s="228"/>
      <c r="E367" s="228"/>
      <c r="F367" s="304"/>
      <c r="G367" s="304"/>
      <c r="H367" s="304"/>
      <c r="I367" s="304"/>
      <c r="J367" s="304"/>
      <c r="K367" s="304"/>
      <c r="L367" s="304"/>
      <c r="M367" s="229">
        <f>SUM(M368:M380)</f>
        <v>0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4.45">
      <c r="A368" s="240" t="s">
        <v>132</v>
      </c>
      <c r="B368" s="330" t="s">
        <v>133</v>
      </c>
      <c r="C368" s="235"/>
      <c r="D368" s="241"/>
      <c r="E368" s="235"/>
      <c r="F368" s="305"/>
      <c r="G368" s="305"/>
      <c r="H368" s="305"/>
      <c r="I368" s="305"/>
      <c r="J368" s="305"/>
      <c r="K368" s="305"/>
      <c r="L368" s="305"/>
      <c r="M368" s="23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4.45">
      <c r="A369" s="59" t="s">
        <v>134</v>
      </c>
      <c r="B369" s="60" t="s">
        <v>135</v>
      </c>
      <c r="C369" s="61"/>
      <c r="D369" s="16"/>
      <c r="E369" s="61"/>
      <c r="F369" s="306"/>
      <c r="G369" s="306"/>
      <c r="H369" s="306"/>
      <c r="I369" s="306"/>
      <c r="J369" s="306"/>
      <c r="K369" s="306"/>
      <c r="L369" s="306"/>
      <c r="M369" s="6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4.45">
      <c r="A370" s="59" t="s">
        <v>136</v>
      </c>
      <c r="B370" s="60" t="s">
        <v>137</v>
      </c>
      <c r="C370" s="61"/>
      <c r="D370" s="16"/>
      <c r="E370" s="61"/>
      <c r="F370" s="306"/>
      <c r="G370" s="306"/>
      <c r="H370" s="306"/>
      <c r="I370" s="306"/>
      <c r="J370" s="306"/>
      <c r="K370" s="306"/>
      <c r="L370" s="306"/>
      <c r="M370" s="6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4.45">
      <c r="A371" s="59" t="s">
        <v>138</v>
      </c>
      <c r="B371" s="60" t="s">
        <v>139</v>
      </c>
      <c r="C371" s="61"/>
      <c r="D371" s="16"/>
      <c r="E371" s="61"/>
      <c r="F371" s="306"/>
      <c r="G371" s="306"/>
      <c r="H371" s="306"/>
      <c r="I371" s="306"/>
      <c r="J371" s="306"/>
      <c r="K371" s="306"/>
      <c r="L371" s="306"/>
      <c r="M371" s="6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4.45">
      <c r="A372" s="59" t="s">
        <v>140</v>
      </c>
      <c r="B372" s="60" t="s">
        <v>141</v>
      </c>
      <c r="C372" s="61"/>
      <c r="D372" s="16"/>
      <c r="E372" s="61"/>
      <c r="F372" s="306"/>
      <c r="G372" s="306"/>
      <c r="H372" s="306"/>
      <c r="I372" s="306"/>
      <c r="J372" s="306"/>
      <c r="K372" s="306"/>
      <c r="L372" s="306"/>
      <c r="M372" s="6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4.45">
      <c r="A373" s="59" t="s">
        <v>142</v>
      </c>
      <c r="B373" s="60" t="s">
        <v>143</v>
      </c>
      <c r="C373" s="61"/>
      <c r="D373" s="16"/>
      <c r="E373" s="61"/>
      <c r="F373" s="306"/>
      <c r="G373" s="306"/>
      <c r="H373" s="306"/>
      <c r="I373" s="306"/>
      <c r="J373" s="306"/>
      <c r="K373" s="306"/>
      <c r="L373" s="306"/>
      <c r="M373" s="6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4.45">
      <c r="A374" s="59" t="s">
        <v>144</v>
      </c>
      <c r="B374" s="60" t="s">
        <v>145</v>
      </c>
      <c r="C374" s="61"/>
      <c r="D374" s="16"/>
      <c r="E374" s="61"/>
      <c r="F374" s="306"/>
      <c r="G374" s="306"/>
      <c r="H374" s="306"/>
      <c r="I374" s="306"/>
      <c r="J374" s="306"/>
      <c r="K374" s="306"/>
      <c r="L374" s="306"/>
      <c r="M374" s="6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4.45">
      <c r="A375" s="59" t="s">
        <v>146</v>
      </c>
      <c r="B375" s="60" t="s">
        <v>147</v>
      </c>
      <c r="C375" s="61"/>
      <c r="D375" s="16"/>
      <c r="E375" s="61"/>
      <c r="F375" s="306"/>
      <c r="G375" s="306"/>
      <c r="H375" s="306"/>
      <c r="I375" s="306"/>
      <c r="J375" s="306"/>
      <c r="K375" s="306"/>
      <c r="L375" s="306"/>
      <c r="M375" s="6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4.45">
      <c r="A376" s="59" t="s">
        <v>148</v>
      </c>
      <c r="B376" s="60" t="s">
        <v>149</v>
      </c>
      <c r="C376" s="61"/>
      <c r="D376" s="16"/>
      <c r="E376" s="61"/>
      <c r="F376" s="306"/>
      <c r="G376" s="306"/>
      <c r="H376" s="306"/>
      <c r="I376" s="306"/>
      <c r="J376" s="306"/>
      <c r="K376" s="306"/>
      <c r="L376" s="306"/>
      <c r="M376" s="6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4.45">
      <c r="A377" s="59" t="s">
        <v>150</v>
      </c>
      <c r="B377" s="60" t="s">
        <v>151</v>
      </c>
      <c r="C377" s="61"/>
      <c r="D377" s="16"/>
      <c r="E377" s="61"/>
      <c r="F377" s="306"/>
      <c r="G377" s="306"/>
      <c r="H377" s="306"/>
      <c r="I377" s="306"/>
      <c r="J377" s="306"/>
      <c r="K377" s="306"/>
      <c r="L377" s="306"/>
      <c r="M377" s="6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4.45">
      <c r="A378" s="59" t="s">
        <v>152</v>
      </c>
      <c r="B378" s="60" t="s">
        <v>153</v>
      </c>
      <c r="C378" s="61"/>
      <c r="D378" s="16"/>
      <c r="E378" s="61"/>
      <c r="F378" s="306"/>
      <c r="G378" s="306"/>
      <c r="H378" s="306"/>
      <c r="I378" s="306"/>
      <c r="J378" s="306"/>
      <c r="K378" s="306"/>
      <c r="L378" s="306"/>
      <c r="M378" s="6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4.45">
      <c r="A379" s="59" t="s">
        <v>154</v>
      </c>
      <c r="B379" s="60" t="s">
        <v>155</v>
      </c>
      <c r="C379" s="61"/>
      <c r="D379" s="16"/>
      <c r="E379" s="61"/>
      <c r="F379" s="306"/>
      <c r="G379" s="306"/>
      <c r="H379" s="306"/>
      <c r="I379" s="306"/>
      <c r="J379" s="306"/>
      <c r="K379" s="306"/>
      <c r="L379" s="306"/>
      <c r="M379" s="6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4.45">
      <c r="A380" s="59" t="s">
        <v>156</v>
      </c>
      <c r="B380" s="60" t="s">
        <v>157</v>
      </c>
      <c r="C380" s="61"/>
      <c r="D380" s="16"/>
      <c r="E380" s="61"/>
      <c r="F380" s="306"/>
      <c r="G380" s="306"/>
      <c r="H380" s="306"/>
      <c r="I380" s="306"/>
      <c r="J380" s="306"/>
      <c r="K380" s="306"/>
      <c r="L380" s="306"/>
      <c r="M380" s="6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thickBot="1">
      <c r="A381" s="321" t="s">
        <v>158</v>
      </c>
      <c r="B381" s="322" t="s">
        <v>159</v>
      </c>
      <c r="C381" s="63"/>
      <c r="D381" s="20"/>
      <c r="E381" s="63"/>
      <c r="F381" s="307"/>
      <c r="G381" s="307"/>
      <c r="H381" s="307"/>
      <c r="I381" s="307"/>
      <c r="J381" s="307"/>
      <c r="K381" s="307"/>
      <c r="L381" s="307"/>
      <c r="M381" s="6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thickBot="1">
      <c r="A382" s="373" t="s">
        <v>160</v>
      </c>
      <c r="B382" s="329" t="s">
        <v>161</v>
      </c>
      <c r="C382" s="237"/>
      <c r="D382" s="238"/>
      <c r="E382" s="237"/>
      <c r="F382" s="309"/>
      <c r="G382" s="309"/>
      <c r="H382" s="309"/>
      <c r="I382" s="309"/>
      <c r="J382" s="309"/>
      <c r="K382" s="309"/>
      <c r="L382" s="309"/>
      <c r="M382" s="23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thickBot="1">
      <c r="A383" s="323"/>
      <c r="B383" s="329" t="s">
        <v>175</v>
      </c>
      <c r="C383" s="237"/>
      <c r="D383" s="238"/>
      <c r="E383" s="237"/>
      <c r="F383" s="309"/>
      <c r="G383" s="309"/>
      <c r="H383" s="309"/>
      <c r="I383" s="309"/>
      <c r="J383" s="309"/>
      <c r="K383" s="309"/>
      <c r="L383" s="309"/>
      <c r="M383" s="23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thickBot="1">
      <c r="A384" s="324"/>
      <c r="B384" s="325" t="s">
        <v>163</v>
      </c>
      <c r="C384" s="54"/>
      <c r="D384" s="55"/>
      <c r="E384" s="54"/>
      <c r="F384" s="308"/>
      <c r="G384" s="308"/>
      <c r="H384" s="308"/>
      <c r="I384" s="308"/>
      <c r="J384" s="308"/>
      <c r="K384" s="308"/>
      <c r="L384" s="308"/>
      <c r="M384" s="5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thickBot="1">
      <c r="A385" s="326"/>
      <c r="B385" s="327" t="s">
        <v>164</v>
      </c>
      <c r="C385" s="279"/>
      <c r="D385" s="279"/>
      <c r="E385" s="279"/>
      <c r="F385" s="310"/>
      <c r="G385" s="310"/>
      <c r="H385" s="310"/>
      <c r="I385" s="310"/>
      <c r="J385" s="310"/>
      <c r="K385" s="310"/>
      <c r="L385" s="310"/>
      <c r="M385" s="280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thickBot="1">
      <c r="A386" s="326"/>
      <c r="B386" s="328" t="s">
        <v>165</v>
      </c>
      <c r="C386" s="226"/>
      <c r="D386" s="227"/>
      <c r="E386" s="226"/>
      <c r="F386" s="311"/>
      <c r="G386" s="311"/>
      <c r="H386" s="311"/>
      <c r="I386" s="311"/>
      <c r="J386" s="311"/>
      <c r="K386" s="311"/>
      <c r="L386" s="311"/>
      <c r="M386" s="65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thickBot="1">
      <c r="A387" s="326"/>
      <c r="B387" s="328" t="s">
        <v>166</v>
      </c>
      <c r="C387" s="226"/>
      <c r="D387" s="57"/>
      <c r="E387" s="226"/>
      <c r="F387" s="311"/>
      <c r="G387" s="311"/>
      <c r="H387" s="311"/>
      <c r="I387" s="311"/>
      <c r="J387" s="311"/>
      <c r="K387" s="311"/>
      <c r="L387" s="311"/>
      <c r="M387" s="65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thickBot="1">
      <c r="A388" s="332"/>
      <c r="B388" s="328" t="s">
        <v>176</v>
      </c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thickBot="1">
      <c r="A389" s="332" t="s">
        <v>168</v>
      </c>
      <c r="B389" s="328" t="s">
        <v>169</v>
      </c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thickBot="1">
      <c r="A390" s="332" t="s">
        <v>170</v>
      </c>
      <c r="B390" s="328" t="s">
        <v>171</v>
      </c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thickBot="1">
      <c r="A391" s="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thickBot="1">
      <c r="A392" s="399" t="s">
        <v>172</v>
      </c>
      <c r="B392" s="405">
        <v>4</v>
      </c>
      <c r="C392" s="42">
        <f>C$40</f>
        <v>0</v>
      </c>
      <c r="D392" s="24">
        <f t="shared" ref="D392:M392" si="15">D$40</f>
        <v>0</v>
      </c>
      <c r="E392" s="24">
        <f t="shared" si="15"/>
        <v>0</v>
      </c>
      <c r="F392" s="24">
        <f t="shared" si="15"/>
        <v>0</v>
      </c>
      <c r="G392" s="24">
        <f t="shared" si="15"/>
        <v>0</v>
      </c>
      <c r="H392" s="24">
        <f t="shared" si="15"/>
        <v>0</v>
      </c>
      <c r="I392" s="24">
        <f t="shared" si="15"/>
        <v>0</v>
      </c>
      <c r="J392" s="24">
        <f t="shared" si="15"/>
        <v>0</v>
      </c>
      <c r="K392" s="24">
        <f t="shared" si="15"/>
        <v>0</v>
      </c>
      <c r="L392" s="24">
        <f t="shared" si="15"/>
        <v>0</v>
      </c>
      <c r="M392" s="25">
        <f t="shared" si="15"/>
        <v>0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4.45">
      <c r="A393" s="341" t="s">
        <v>84</v>
      </c>
      <c r="B393" s="333" t="s">
        <v>85</v>
      </c>
      <c r="C393" s="335"/>
      <c r="D393" s="335"/>
      <c r="E393" s="46"/>
      <c r="F393" s="302"/>
      <c r="G393" s="302"/>
      <c r="H393" s="302"/>
      <c r="I393" s="302"/>
      <c r="J393" s="302"/>
      <c r="K393" s="302"/>
      <c r="L393" s="302"/>
      <c r="M393" s="4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4.45">
      <c r="A394" s="48"/>
      <c r="B394" s="334" t="s">
        <v>86</v>
      </c>
      <c r="C394" s="335"/>
      <c r="D394" s="335"/>
      <c r="E394" s="4"/>
      <c r="F394" s="284"/>
      <c r="G394" s="284"/>
      <c r="H394" s="284"/>
      <c r="I394" s="284"/>
      <c r="J394" s="284"/>
      <c r="K394" s="284"/>
      <c r="L394" s="284"/>
      <c r="M394" s="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4.45">
      <c r="A395" s="48"/>
      <c r="B395" s="334" t="s">
        <v>87</v>
      </c>
      <c r="C395" s="335"/>
      <c r="D395" s="335"/>
      <c r="E395" s="4"/>
      <c r="F395" s="284"/>
      <c r="G395" s="284"/>
      <c r="H395" s="284"/>
      <c r="I395" s="284"/>
      <c r="J395" s="284"/>
      <c r="K395" s="284"/>
      <c r="L395" s="284"/>
      <c r="M395" s="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thickBot="1">
      <c r="A396" s="338"/>
      <c r="B396" s="339" t="s">
        <v>88</v>
      </c>
      <c r="C396" s="340"/>
      <c r="D396" s="340"/>
      <c r="E396" s="44"/>
      <c r="F396" s="301"/>
      <c r="G396" s="301"/>
      <c r="H396" s="301"/>
      <c r="I396" s="301"/>
      <c r="J396" s="301"/>
      <c r="K396" s="301"/>
      <c r="L396" s="301"/>
      <c r="M396" s="4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4.45">
      <c r="A397" s="342" t="s">
        <v>89</v>
      </c>
      <c r="B397" s="336" t="s">
        <v>90</v>
      </c>
      <c r="C397" s="337"/>
      <c r="D397" s="337"/>
      <c r="E397" s="34"/>
      <c r="F397" s="300"/>
      <c r="G397" s="300"/>
      <c r="H397" s="300"/>
      <c r="I397" s="300"/>
      <c r="J397" s="300"/>
      <c r="K397" s="300"/>
      <c r="L397" s="300"/>
      <c r="M397" s="4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4.45">
      <c r="A398" s="360"/>
      <c r="B398" s="49" t="s">
        <v>91</v>
      </c>
      <c r="C398" s="335"/>
      <c r="D398" s="335"/>
      <c r="E398" s="4"/>
      <c r="F398" s="284"/>
      <c r="G398" s="284"/>
      <c r="H398" s="284"/>
      <c r="I398" s="284"/>
      <c r="J398" s="284"/>
      <c r="K398" s="284"/>
      <c r="L398" s="284"/>
      <c r="M398" s="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5" customHeight="1">
      <c r="A399" s="361" t="s">
        <v>92</v>
      </c>
      <c r="B399" s="206" t="s">
        <v>93</v>
      </c>
      <c r="C399" s="4"/>
      <c r="D399" s="4"/>
      <c r="E399" s="4"/>
      <c r="F399" s="284"/>
      <c r="G399" s="284"/>
      <c r="H399" s="284"/>
      <c r="I399" s="284"/>
      <c r="J399" s="284"/>
      <c r="K399" s="284"/>
      <c r="L399" s="284"/>
      <c r="M399" s="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4.45">
      <c r="A400" s="362"/>
      <c r="B400" s="206" t="s">
        <v>94</v>
      </c>
      <c r="C400" s="4"/>
      <c r="D400" s="4"/>
      <c r="E400" s="4"/>
      <c r="F400" s="284"/>
      <c r="G400" s="284"/>
      <c r="H400" s="284"/>
      <c r="I400" s="284"/>
      <c r="J400" s="284"/>
      <c r="K400" s="284"/>
      <c r="L400" s="284"/>
      <c r="M400" s="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4.45">
      <c r="A401" s="362"/>
      <c r="B401" s="206" t="s">
        <v>95</v>
      </c>
      <c r="C401" s="4"/>
      <c r="D401" s="4"/>
      <c r="E401" s="4"/>
      <c r="F401" s="284"/>
      <c r="G401" s="284"/>
      <c r="H401" s="284"/>
      <c r="I401" s="284"/>
      <c r="J401" s="284"/>
      <c r="K401" s="284"/>
      <c r="L401" s="284"/>
      <c r="M401" s="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4.45">
      <c r="A402" s="363"/>
      <c r="B402" s="206" t="s">
        <v>96</v>
      </c>
      <c r="C402" s="4"/>
      <c r="D402" s="4"/>
      <c r="E402" s="4"/>
      <c r="F402" s="284"/>
      <c r="G402" s="284"/>
      <c r="H402" s="284"/>
      <c r="I402" s="284"/>
      <c r="J402" s="284"/>
      <c r="K402" s="284"/>
      <c r="L402" s="284"/>
      <c r="M402" s="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5" customHeight="1">
      <c r="A403" s="345" t="s">
        <v>97</v>
      </c>
      <c r="B403" s="50" t="s">
        <v>93</v>
      </c>
      <c r="C403" s="4"/>
      <c r="D403" s="4"/>
      <c r="E403" s="4"/>
      <c r="F403" s="284"/>
      <c r="G403" s="284"/>
      <c r="H403" s="284"/>
      <c r="I403" s="284"/>
      <c r="J403" s="284"/>
      <c r="K403" s="284"/>
      <c r="L403" s="284"/>
      <c r="M403" s="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4.45">
      <c r="A404" s="345"/>
      <c r="B404" s="50" t="s">
        <v>95</v>
      </c>
      <c r="C404" s="4"/>
      <c r="D404" s="4"/>
      <c r="E404" s="4"/>
      <c r="F404" s="284"/>
      <c r="G404" s="284"/>
      <c r="H404" s="284"/>
      <c r="I404" s="284"/>
      <c r="J404" s="284"/>
      <c r="K404" s="284"/>
      <c r="L404" s="284"/>
      <c r="M404" s="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4.45">
      <c r="A405" s="345"/>
      <c r="B405" s="50" t="s">
        <v>96</v>
      </c>
      <c r="C405" s="4"/>
      <c r="D405" s="4"/>
      <c r="E405" s="4"/>
      <c r="F405" s="284"/>
      <c r="G405" s="284"/>
      <c r="H405" s="284"/>
      <c r="I405" s="284"/>
      <c r="J405" s="284"/>
      <c r="K405" s="284"/>
      <c r="L405" s="284"/>
      <c r="M405" s="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5" customHeight="1">
      <c r="A406" s="365" t="s">
        <v>98</v>
      </c>
      <c r="B406" s="206" t="s">
        <v>93</v>
      </c>
      <c r="C406" s="4"/>
      <c r="D406" s="4"/>
      <c r="E406" s="4"/>
      <c r="F406" s="284"/>
      <c r="G406" s="284"/>
      <c r="H406" s="284"/>
      <c r="I406" s="284"/>
      <c r="J406" s="284"/>
      <c r="K406" s="284"/>
      <c r="L406" s="284"/>
      <c r="M406" s="5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4.45">
      <c r="A407" s="362"/>
      <c r="B407" s="206" t="s">
        <v>94</v>
      </c>
      <c r="C407" s="4"/>
      <c r="D407" s="4"/>
      <c r="E407" s="4"/>
      <c r="F407" s="284"/>
      <c r="G407" s="284"/>
      <c r="H407" s="284"/>
      <c r="I407" s="284"/>
      <c r="J407" s="284"/>
      <c r="K407" s="284"/>
      <c r="L407" s="284"/>
      <c r="M407" s="5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4.45">
      <c r="A408" s="362"/>
      <c r="B408" s="206" t="s">
        <v>95</v>
      </c>
      <c r="C408" s="4"/>
      <c r="D408" s="4"/>
      <c r="E408" s="4"/>
      <c r="F408" s="284"/>
      <c r="G408" s="284"/>
      <c r="H408" s="284"/>
      <c r="I408" s="284"/>
      <c r="J408" s="284"/>
      <c r="K408" s="284"/>
      <c r="L408" s="284"/>
      <c r="M408" s="5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4.45">
      <c r="A409" s="363"/>
      <c r="B409" s="206" t="s">
        <v>96</v>
      </c>
      <c r="C409" s="4"/>
      <c r="D409" s="4"/>
      <c r="E409" s="4"/>
      <c r="F409" s="284"/>
      <c r="G409" s="284"/>
      <c r="H409" s="284"/>
      <c r="I409" s="284"/>
      <c r="J409" s="284"/>
      <c r="K409" s="284"/>
      <c r="L409" s="284"/>
      <c r="M409" s="5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4.45">
      <c r="A410" s="364" t="s">
        <v>99</v>
      </c>
      <c r="B410" s="51"/>
      <c r="C410" s="4"/>
      <c r="D410" s="4"/>
      <c r="E410" s="4"/>
      <c r="F410" s="284"/>
      <c r="G410" s="284"/>
      <c r="H410" s="284"/>
      <c r="I410" s="284"/>
      <c r="J410" s="284"/>
      <c r="K410" s="284"/>
      <c r="L410" s="284"/>
      <c r="M410" s="5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4.45">
      <c r="A411" s="343" t="s">
        <v>100</v>
      </c>
      <c r="B411" s="52"/>
      <c r="C411" s="4"/>
      <c r="D411" s="4"/>
      <c r="E411" s="4"/>
      <c r="F411" s="284"/>
      <c r="G411" s="284"/>
      <c r="H411" s="284"/>
      <c r="I411" s="284"/>
      <c r="J411" s="284"/>
      <c r="K411" s="284"/>
      <c r="L411" s="284"/>
      <c r="M411" s="5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4.45">
      <c r="A412" s="343" t="s">
        <v>101</v>
      </c>
      <c r="B412" s="52"/>
      <c r="C412" s="4"/>
      <c r="D412" s="4"/>
      <c r="E412" s="4"/>
      <c r="F412" s="284"/>
      <c r="G412" s="284"/>
      <c r="H412" s="284"/>
      <c r="I412" s="284"/>
      <c r="J412" s="284"/>
      <c r="K412" s="284"/>
      <c r="L412" s="284"/>
      <c r="M412" s="5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4.45">
      <c r="A413" s="343" t="s">
        <v>102</v>
      </c>
      <c r="B413" s="52"/>
      <c r="C413" s="4"/>
      <c r="D413" s="4"/>
      <c r="E413" s="4"/>
      <c r="F413" s="284"/>
      <c r="G413" s="284"/>
      <c r="H413" s="284"/>
      <c r="I413" s="284"/>
      <c r="J413" s="284"/>
      <c r="K413" s="284"/>
      <c r="L413" s="284"/>
      <c r="M413" s="5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29.1">
      <c r="A414" s="366" t="s">
        <v>103</v>
      </c>
      <c r="B414" s="50" t="s">
        <v>104</v>
      </c>
      <c r="C414" s="4"/>
      <c r="D414" s="4"/>
      <c r="E414" s="4"/>
      <c r="F414" s="284"/>
      <c r="G414" s="284"/>
      <c r="H414" s="284"/>
      <c r="I414" s="284"/>
      <c r="J414" s="284"/>
      <c r="K414" s="284"/>
      <c r="L414" s="284"/>
      <c r="M414" s="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4.45">
      <c r="A415" s="346"/>
      <c r="B415" s="50" t="s">
        <v>105</v>
      </c>
      <c r="C415" s="4"/>
      <c r="D415" s="4"/>
      <c r="E415" s="4"/>
      <c r="F415" s="284"/>
      <c r="G415" s="284"/>
      <c r="H415" s="284"/>
      <c r="I415" s="284"/>
      <c r="J415" s="284"/>
      <c r="K415" s="284"/>
      <c r="L415" s="284"/>
      <c r="M415" s="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29.1">
      <c r="A416" s="366" t="s">
        <v>106</v>
      </c>
      <c r="B416" s="50" t="s">
        <v>61</v>
      </c>
      <c r="C416" s="4"/>
      <c r="D416" s="4"/>
      <c r="E416" s="4"/>
      <c r="F416" s="284"/>
      <c r="G416" s="284"/>
      <c r="H416" s="284"/>
      <c r="I416" s="284"/>
      <c r="J416" s="284"/>
      <c r="K416" s="284"/>
      <c r="L416" s="284"/>
      <c r="M416" s="5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4.45">
      <c r="A417" s="345"/>
      <c r="B417" s="50" t="s">
        <v>68</v>
      </c>
      <c r="C417" s="4"/>
      <c r="D417" s="4"/>
      <c r="E417" s="4"/>
      <c r="F417" s="284"/>
      <c r="G417" s="284"/>
      <c r="H417" s="284"/>
      <c r="I417" s="284"/>
      <c r="J417" s="284"/>
      <c r="K417" s="284"/>
      <c r="L417" s="284"/>
      <c r="M417" s="5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4.45">
      <c r="A418" s="345"/>
      <c r="B418" s="50" t="s">
        <v>107</v>
      </c>
      <c r="C418" s="4"/>
      <c r="D418" s="4"/>
      <c r="E418" s="4"/>
      <c r="F418" s="284"/>
      <c r="G418" s="284"/>
      <c r="H418" s="284"/>
      <c r="I418" s="284"/>
      <c r="J418" s="284"/>
      <c r="K418" s="284"/>
      <c r="L418" s="284"/>
      <c r="M418" s="5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4.45">
      <c r="A419" s="345"/>
      <c r="B419" s="50" t="s">
        <v>108</v>
      </c>
      <c r="C419" s="4"/>
      <c r="D419" s="4"/>
      <c r="E419" s="4"/>
      <c r="F419" s="284"/>
      <c r="G419" s="284"/>
      <c r="H419" s="284"/>
      <c r="I419" s="284"/>
      <c r="J419" s="284"/>
      <c r="K419" s="284"/>
      <c r="L419" s="284"/>
      <c r="M419" s="5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4.45">
      <c r="A420" s="345"/>
      <c r="B420" s="50" t="s">
        <v>109</v>
      </c>
      <c r="C420" s="4"/>
      <c r="D420" s="4"/>
      <c r="E420" s="4"/>
      <c r="F420" s="284"/>
      <c r="G420" s="284"/>
      <c r="H420" s="284"/>
      <c r="I420" s="284"/>
      <c r="J420" s="284"/>
      <c r="K420" s="284"/>
      <c r="L420" s="284"/>
      <c r="M420" s="5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4.45">
      <c r="A421" s="345"/>
      <c r="B421" s="50" t="s">
        <v>110</v>
      </c>
      <c r="C421" s="4"/>
      <c r="D421" s="4"/>
      <c r="E421" s="4"/>
      <c r="F421" s="284"/>
      <c r="G421" s="284"/>
      <c r="H421" s="284"/>
      <c r="I421" s="284"/>
      <c r="J421" s="284"/>
      <c r="K421" s="284"/>
      <c r="L421" s="284"/>
      <c r="M421" s="5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4.45">
      <c r="A422" s="345"/>
      <c r="B422" s="50" t="s">
        <v>111</v>
      </c>
      <c r="C422" s="4"/>
      <c r="D422" s="4"/>
      <c r="E422" s="4"/>
      <c r="F422" s="284"/>
      <c r="G422" s="284"/>
      <c r="H422" s="284"/>
      <c r="I422" s="284"/>
      <c r="J422" s="284"/>
      <c r="K422" s="284"/>
      <c r="L422" s="284"/>
      <c r="M422" s="5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5" customHeight="1">
      <c r="A423" s="367" t="s">
        <v>112</v>
      </c>
      <c r="B423" s="50" t="s">
        <v>93</v>
      </c>
      <c r="C423" s="4"/>
      <c r="D423" s="4"/>
      <c r="E423" s="4"/>
      <c r="F423" s="284"/>
      <c r="G423" s="284"/>
      <c r="H423" s="284"/>
      <c r="I423" s="284"/>
      <c r="J423" s="284"/>
      <c r="K423" s="284"/>
      <c r="L423" s="284"/>
      <c r="M423" s="5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4.45">
      <c r="A424" s="368"/>
      <c r="B424" s="50" t="s">
        <v>94</v>
      </c>
      <c r="C424" s="4"/>
      <c r="D424" s="4"/>
      <c r="E424" s="4"/>
      <c r="F424" s="284"/>
      <c r="G424" s="284"/>
      <c r="H424" s="284"/>
      <c r="I424" s="284"/>
      <c r="J424" s="284"/>
      <c r="K424" s="284"/>
      <c r="L424" s="284"/>
      <c r="M424" s="5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4.45">
      <c r="A425" s="368"/>
      <c r="B425" s="50" t="s">
        <v>113</v>
      </c>
      <c r="C425" s="4"/>
      <c r="D425" s="4"/>
      <c r="E425" s="4"/>
      <c r="F425" s="284"/>
      <c r="G425" s="284"/>
      <c r="H425" s="284"/>
      <c r="I425" s="284"/>
      <c r="J425" s="284"/>
      <c r="K425" s="284"/>
      <c r="L425" s="284"/>
      <c r="M425" s="5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thickBot="1">
      <c r="A426" s="369"/>
      <c r="B426" s="53" t="s">
        <v>114</v>
      </c>
      <c r="C426" s="44"/>
      <c r="D426" s="44"/>
      <c r="E426" s="44"/>
      <c r="F426" s="301"/>
      <c r="G426" s="301"/>
      <c r="H426" s="301"/>
      <c r="I426" s="301"/>
      <c r="J426" s="301"/>
      <c r="K426" s="301"/>
      <c r="L426" s="301"/>
      <c r="M426" s="45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4.45" thickBot="1"/>
    <row r="428" spans="1:35" ht="29.1">
      <c r="A428" s="400" t="s">
        <v>174</v>
      </c>
      <c r="B428" s="405">
        <f>B392</f>
        <v>4</v>
      </c>
      <c r="C428" s="189">
        <f t="shared" ref="C428:M428" si="16">C$40</f>
        <v>0</v>
      </c>
      <c r="D428" s="189">
        <f t="shared" si="16"/>
        <v>0</v>
      </c>
      <c r="E428" s="189">
        <f t="shared" si="16"/>
        <v>0</v>
      </c>
      <c r="F428" s="189">
        <f t="shared" si="16"/>
        <v>0</v>
      </c>
      <c r="G428" s="189">
        <f t="shared" si="16"/>
        <v>0</v>
      </c>
      <c r="H428" s="189">
        <f t="shared" si="16"/>
        <v>0</v>
      </c>
      <c r="I428" s="189">
        <f t="shared" si="16"/>
        <v>0</v>
      </c>
      <c r="J428" s="189">
        <f t="shared" si="16"/>
        <v>0</v>
      </c>
      <c r="K428" s="189">
        <f t="shared" si="16"/>
        <v>0</v>
      </c>
      <c r="L428" s="189">
        <f t="shared" si="16"/>
        <v>0</v>
      </c>
      <c r="M428" s="190">
        <f t="shared" si="16"/>
        <v>0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thickBot="1">
      <c r="A429" s="331" t="s">
        <v>130</v>
      </c>
      <c r="B429" s="320" t="s">
        <v>131</v>
      </c>
      <c r="C429" s="228">
        <f>SUM(C430:C442)</f>
        <v>0</v>
      </c>
      <c r="D429" s="228">
        <f t="shared" ref="D429:E429" si="17">SUM(D430:D442)</f>
        <v>0</v>
      </c>
      <c r="E429" s="228">
        <f>SUM(E430:E442)</f>
        <v>0</v>
      </c>
      <c r="F429" s="228">
        <f t="shared" ref="F429:L429" si="18">SUM(F430:F442)</f>
        <v>0</v>
      </c>
      <c r="G429" s="228">
        <f t="shared" si="18"/>
        <v>0</v>
      </c>
      <c r="H429" s="228">
        <f t="shared" si="18"/>
        <v>0</v>
      </c>
      <c r="I429" s="228">
        <f t="shared" si="18"/>
        <v>0</v>
      </c>
      <c r="J429" s="228">
        <f t="shared" si="18"/>
        <v>0</v>
      </c>
      <c r="K429" s="228">
        <f t="shared" si="18"/>
        <v>0</v>
      </c>
      <c r="L429" s="228">
        <f t="shared" si="18"/>
        <v>0</v>
      </c>
      <c r="M429" s="229">
        <f>SUM(M430:M442)</f>
        <v>0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4.45">
      <c r="A430" s="240" t="s">
        <v>132</v>
      </c>
      <c r="B430" s="330" t="s">
        <v>133</v>
      </c>
      <c r="C430" s="235"/>
      <c r="D430" s="241"/>
      <c r="E430" s="235"/>
      <c r="F430" s="305"/>
      <c r="G430" s="305"/>
      <c r="H430" s="305"/>
      <c r="I430" s="305"/>
      <c r="J430" s="305"/>
      <c r="K430" s="305"/>
      <c r="L430" s="305"/>
      <c r="M430" s="23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4.45">
      <c r="A431" s="59" t="s">
        <v>134</v>
      </c>
      <c r="B431" s="60" t="s">
        <v>135</v>
      </c>
      <c r="C431" s="61"/>
      <c r="D431" s="16"/>
      <c r="E431" s="61"/>
      <c r="F431" s="306"/>
      <c r="G431" s="306"/>
      <c r="H431" s="306"/>
      <c r="I431" s="306"/>
      <c r="J431" s="306"/>
      <c r="K431" s="306"/>
      <c r="L431" s="306"/>
      <c r="M431" s="6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4.45">
      <c r="A432" s="59" t="s">
        <v>136</v>
      </c>
      <c r="B432" s="60" t="s">
        <v>137</v>
      </c>
      <c r="C432" s="61"/>
      <c r="D432" s="16"/>
      <c r="E432" s="61"/>
      <c r="F432" s="306"/>
      <c r="G432" s="306"/>
      <c r="H432" s="306"/>
      <c r="I432" s="306"/>
      <c r="J432" s="306"/>
      <c r="K432" s="306"/>
      <c r="L432" s="306"/>
      <c r="M432" s="6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4.45">
      <c r="A433" s="59" t="s">
        <v>138</v>
      </c>
      <c r="B433" s="60" t="s">
        <v>139</v>
      </c>
      <c r="C433" s="61"/>
      <c r="D433" s="16"/>
      <c r="E433" s="61"/>
      <c r="F433" s="306"/>
      <c r="G433" s="306"/>
      <c r="H433" s="306"/>
      <c r="I433" s="306"/>
      <c r="J433" s="306"/>
      <c r="K433" s="306"/>
      <c r="L433" s="306"/>
      <c r="M433" s="6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4.45">
      <c r="A434" s="59" t="s">
        <v>140</v>
      </c>
      <c r="B434" s="60" t="s">
        <v>141</v>
      </c>
      <c r="C434" s="61"/>
      <c r="D434" s="16"/>
      <c r="E434" s="61"/>
      <c r="F434" s="306"/>
      <c r="G434" s="306"/>
      <c r="H434" s="306"/>
      <c r="I434" s="306"/>
      <c r="J434" s="306"/>
      <c r="K434" s="306"/>
      <c r="L434" s="306"/>
      <c r="M434" s="6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4.45">
      <c r="A435" s="59" t="s">
        <v>142</v>
      </c>
      <c r="B435" s="60" t="s">
        <v>143</v>
      </c>
      <c r="C435" s="61"/>
      <c r="D435" s="16"/>
      <c r="E435" s="61"/>
      <c r="F435" s="306"/>
      <c r="G435" s="306"/>
      <c r="H435" s="306"/>
      <c r="I435" s="306"/>
      <c r="J435" s="306"/>
      <c r="K435" s="306"/>
      <c r="L435" s="306"/>
      <c r="M435" s="6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4.45">
      <c r="A436" s="59" t="s">
        <v>144</v>
      </c>
      <c r="B436" s="60" t="s">
        <v>145</v>
      </c>
      <c r="C436" s="61"/>
      <c r="D436" s="16"/>
      <c r="E436" s="61"/>
      <c r="F436" s="306"/>
      <c r="G436" s="306"/>
      <c r="H436" s="306"/>
      <c r="I436" s="306"/>
      <c r="J436" s="306"/>
      <c r="K436" s="306"/>
      <c r="L436" s="306"/>
      <c r="M436" s="6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4.45">
      <c r="A437" s="59" t="s">
        <v>146</v>
      </c>
      <c r="B437" s="60" t="s">
        <v>147</v>
      </c>
      <c r="C437" s="61"/>
      <c r="D437" s="16"/>
      <c r="E437" s="61"/>
      <c r="F437" s="306"/>
      <c r="G437" s="306"/>
      <c r="H437" s="306"/>
      <c r="I437" s="306"/>
      <c r="J437" s="306"/>
      <c r="K437" s="306"/>
      <c r="L437" s="306"/>
      <c r="M437" s="6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4.45">
      <c r="A438" s="59" t="s">
        <v>148</v>
      </c>
      <c r="B438" s="60" t="s">
        <v>149</v>
      </c>
      <c r="C438" s="61"/>
      <c r="D438" s="16"/>
      <c r="E438" s="61"/>
      <c r="F438" s="306"/>
      <c r="G438" s="306"/>
      <c r="H438" s="306"/>
      <c r="I438" s="306"/>
      <c r="J438" s="306"/>
      <c r="K438" s="306"/>
      <c r="L438" s="306"/>
      <c r="M438" s="6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4.45">
      <c r="A439" s="59" t="s">
        <v>150</v>
      </c>
      <c r="B439" s="60" t="s">
        <v>151</v>
      </c>
      <c r="C439" s="61"/>
      <c r="D439" s="16"/>
      <c r="E439" s="61"/>
      <c r="F439" s="306"/>
      <c r="G439" s="306"/>
      <c r="H439" s="306"/>
      <c r="I439" s="306"/>
      <c r="J439" s="306"/>
      <c r="K439" s="306"/>
      <c r="L439" s="306"/>
      <c r="M439" s="6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4.45">
      <c r="A440" s="59" t="s">
        <v>152</v>
      </c>
      <c r="B440" s="60" t="s">
        <v>153</v>
      </c>
      <c r="C440" s="61"/>
      <c r="D440" s="16"/>
      <c r="E440" s="61"/>
      <c r="F440" s="306"/>
      <c r="G440" s="306"/>
      <c r="H440" s="306"/>
      <c r="I440" s="306"/>
      <c r="J440" s="306"/>
      <c r="K440" s="306"/>
      <c r="L440" s="306"/>
      <c r="M440" s="6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4.45">
      <c r="A441" s="59" t="s">
        <v>154</v>
      </c>
      <c r="B441" s="60" t="s">
        <v>155</v>
      </c>
      <c r="C441" s="61"/>
      <c r="D441" s="16"/>
      <c r="E441" s="61"/>
      <c r="F441" s="306"/>
      <c r="G441" s="306"/>
      <c r="H441" s="306"/>
      <c r="I441" s="306"/>
      <c r="J441" s="306"/>
      <c r="K441" s="306"/>
      <c r="L441" s="306"/>
      <c r="M441" s="6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4.45">
      <c r="A442" s="59" t="s">
        <v>156</v>
      </c>
      <c r="B442" s="60" t="s">
        <v>157</v>
      </c>
      <c r="C442" s="61"/>
      <c r="D442" s="16"/>
      <c r="E442" s="61"/>
      <c r="F442" s="306"/>
      <c r="G442" s="306"/>
      <c r="H442" s="306"/>
      <c r="I442" s="306"/>
      <c r="J442" s="306"/>
      <c r="K442" s="306"/>
      <c r="L442" s="306"/>
      <c r="M442" s="6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thickBot="1">
      <c r="A443" s="321" t="s">
        <v>158</v>
      </c>
      <c r="B443" s="322" t="s">
        <v>159</v>
      </c>
      <c r="C443" s="63"/>
      <c r="D443" s="20"/>
      <c r="E443" s="63"/>
      <c r="F443" s="307"/>
      <c r="G443" s="307"/>
      <c r="H443" s="307"/>
      <c r="I443" s="307"/>
      <c r="J443" s="307"/>
      <c r="K443" s="307"/>
      <c r="L443" s="307"/>
      <c r="M443" s="6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thickBot="1">
      <c r="A444" s="373" t="s">
        <v>160</v>
      </c>
      <c r="B444" s="329" t="s">
        <v>161</v>
      </c>
      <c r="C444" s="237"/>
      <c r="D444" s="238"/>
      <c r="E444" s="237"/>
      <c r="F444" s="309"/>
      <c r="G444" s="309"/>
      <c r="H444" s="309"/>
      <c r="I444" s="309"/>
      <c r="J444" s="309"/>
      <c r="K444" s="309"/>
      <c r="L444" s="309"/>
      <c r="M444" s="23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thickBot="1">
      <c r="A445" s="323"/>
      <c r="B445" s="329" t="s">
        <v>175</v>
      </c>
      <c r="C445" s="237"/>
      <c r="D445" s="238"/>
      <c r="E445" s="237"/>
      <c r="F445" s="309"/>
      <c r="G445" s="309"/>
      <c r="H445" s="309"/>
      <c r="I445" s="309"/>
      <c r="J445" s="309"/>
      <c r="K445" s="309"/>
      <c r="L445" s="309"/>
      <c r="M445" s="23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thickBot="1">
      <c r="A446" s="324"/>
      <c r="B446" s="325" t="s">
        <v>163</v>
      </c>
      <c r="C446" s="54"/>
      <c r="D446" s="55"/>
      <c r="E446" s="54"/>
      <c r="F446" s="308"/>
      <c r="G446" s="308"/>
      <c r="H446" s="308"/>
      <c r="I446" s="308"/>
      <c r="J446" s="308"/>
      <c r="K446" s="308"/>
      <c r="L446" s="308"/>
      <c r="M446" s="5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thickBot="1">
      <c r="A447" s="326"/>
      <c r="B447" s="327" t="s">
        <v>164</v>
      </c>
      <c r="C447" s="279"/>
      <c r="D447" s="279"/>
      <c r="E447" s="279"/>
      <c r="F447" s="310"/>
      <c r="G447" s="310"/>
      <c r="H447" s="310"/>
      <c r="I447" s="310"/>
      <c r="J447" s="310"/>
      <c r="K447" s="310"/>
      <c r="L447" s="310"/>
      <c r="M447" s="280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thickBot="1">
      <c r="A448" s="326"/>
      <c r="B448" s="328" t="s">
        <v>165</v>
      </c>
      <c r="C448" s="226"/>
      <c r="D448" s="227"/>
      <c r="E448" s="226"/>
      <c r="F448" s="311"/>
      <c r="G448" s="311"/>
      <c r="H448" s="311"/>
      <c r="I448" s="311"/>
      <c r="J448" s="311"/>
      <c r="K448" s="311"/>
      <c r="L448" s="311"/>
      <c r="M448" s="65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thickBot="1">
      <c r="A449" s="326"/>
      <c r="B449" s="328" t="s">
        <v>166</v>
      </c>
      <c r="C449" s="226"/>
      <c r="D449" s="57"/>
      <c r="E449" s="226"/>
      <c r="F449" s="311"/>
      <c r="G449" s="311"/>
      <c r="H449" s="311"/>
      <c r="I449" s="311"/>
      <c r="J449" s="311"/>
      <c r="K449" s="311"/>
      <c r="L449" s="311"/>
      <c r="M449" s="65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thickBot="1">
      <c r="A450" s="332"/>
      <c r="B450" s="328" t="s">
        <v>176</v>
      </c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thickBot="1">
      <c r="A451" s="332" t="s">
        <v>168</v>
      </c>
      <c r="B451" s="328" t="s">
        <v>169</v>
      </c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thickBot="1">
      <c r="A452" s="332" t="s">
        <v>170</v>
      </c>
      <c r="B452" s="328" t="s">
        <v>171</v>
      </c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thickBot="1">
      <c r="A453" s="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thickBot="1">
      <c r="A454" s="399" t="s">
        <v>172</v>
      </c>
      <c r="B454" s="405">
        <v>5</v>
      </c>
      <c r="C454" s="42">
        <f>C$40</f>
        <v>0</v>
      </c>
      <c r="D454" s="24">
        <f t="shared" ref="D454:M454" si="19">D$40</f>
        <v>0</v>
      </c>
      <c r="E454" s="24">
        <f t="shared" si="19"/>
        <v>0</v>
      </c>
      <c r="F454" s="24">
        <f t="shared" si="19"/>
        <v>0</v>
      </c>
      <c r="G454" s="24">
        <f t="shared" si="19"/>
        <v>0</v>
      </c>
      <c r="H454" s="24">
        <f t="shared" si="19"/>
        <v>0</v>
      </c>
      <c r="I454" s="24">
        <f t="shared" si="19"/>
        <v>0</v>
      </c>
      <c r="J454" s="24">
        <f t="shared" si="19"/>
        <v>0</v>
      </c>
      <c r="K454" s="24">
        <f t="shared" si="19"/>
        <v>0</v>
      </c>
      <c r="L454" s="24">
        <f t="shared" si="19"/>
        <v>0</v>
      </c>
      <c r="M454" s="25">
        <f t="shared" si="19"/>
        <v>0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4.45">
      <c r="A455" s="341" t="s">
        <v>84</v>
      </c>
      <c r="B455" s="333" t="s">
        <v>85</v>
      </c>
      <c r="C455" s="335"/>
      <c r="D455" s="335"/>
      <c r="E455" s="46"/>
      <c r="F455" s="302"/>
      <c r="G455" s="302"/>
      <c r="H455" s="302"/>
      <c r="I455" s="302"/>
      <c r="J455" s="302"/>
      <c r="K455" s="302"/>
      <c r="L455" s="302"/>
      <c r="M455" s="47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4.45">
      <c r="A456" s="48"/>
      <c r="B456" s="334" t="s">
        <v>86</v>
      </c>
      <c r="C456" s="335"/>
      <c r="D456" s="335"/>
      <c r="E456" s="4"/>
      <c r="F456" s="284"/>
      <c r="G456" s="284"/>
      <c r="H456" s="284"/>
      <c r="I456" s="284"/>
      <c r="J456" s="284"/>
      <c r="K456" s="284"/>
      <c r="L456" s="284"/>
      <c r="M456" s="5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4.45">
      <c r="A457" s="48"/>
      <c r="B457" s="334" t="s">
        <v>87</v>
      </c>
      <c r="C457" s="335"/>
      <c r="D457" s="335"/>
      <c r="E457" s="4"/>
      <c r="F457" s="284"/>
      <c r="G457" s="284"/>
      <c r="H457" s="284"/>
      <c r="I457" s="284"/>
      <c r="J457" s="284"/>
      <c r="K457" s="284"/>
      <c r="L457" s="284"/>
      <c r="M457" s="5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thickBot="1">
      <c r="A458" s="338"/>
      <c r="B458" s="339" t="s">
        <v>88</v>
      </c>
      <c r="C458" s="340"/>
      <c r="D458" s="340"/>
      <c r="E458" s="44"/>
      <c r="F458" s="301"/>
      <c r="G458" s="301"/>
      <c r="H458" s="301"/>
      <c r="I458" s="301"/>
      <c r="J458" s="301"/>
      <c r="K458" s="301"/>
      <c r="L458" s="301"/>
      <c r="M458" s="45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4.45">
      <c r="A459" s="342" t="s">
        <v>89</v>
      </c>
      <c r="B459" s="336" t="s">
        <v>90</v>
      </c>
      <c r="C459" s="337"/>
      <c r="D459" s="337"/>
      <c r="E459" s="34"/>
      <c r="F459" s="300"/>
      <c r="G459" s="300"/>
      <c r="H459" s="300"/>
      <c r="I459" s="300"/>
      <c r="J459" s="300"/>
      <c r="K459" s="300"/>
      <c r="L459" s="300"/>
      <c r="M459" s="4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4.45">
      <c r="A460" s="360"/>
      <c r="B460" s="49" t="s">
        <v>91</v>
      </c>
      <c r="C460" s="335"/>
      <c r="D460" s="335"/>
      <c r="E460" s="4"/>
      <c r="F460" s="284"/>
      <c r="G460" s="284"/>
      <c r="H460" s="284"/>
      <c r="I460" s="284"/>
      <c r="J460" s="284"/>
      <c r="K460" s="284"/>
      <c r="L460" s="284"/>
      <c r="M460" s="5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5" customHeight="1">
      <c r="A461" s="361" t="s">
        <v>92</v>
      </c>
      <c r="B461" s="206" t="s">
        <v>93</v>
      </c>
      <c r="C461" s="4"/>
      <c r="D461" s="4"/>
      <c r="E461" s="4"/>
      <c r="F461" s="284"/>
      <c r="G461" s="284"/>
      <c r="H461" s="284"/>
      <c r="I461" s="284"/>
      <c r="J461" s="284"/>
      <c r="K461" s="284"/>
      <c r="L461" s="284"/>
      <c r="M461" s="5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4.45">
      <c r="A462" s="362"/>
      <c r="B462" s="206" t="s">
        <v>94</v>
      </c>
      <c r="C462" s="4"/>
      <c r="D462" s="4"/>
      <c r="E462" s="4"/>
      <c r="F462" s="284"/>
      <c r="G462" s="284"/>
      <c r="H462" s="284"/>
      <c r="I462" s="284"/>
      <c r="J462" s="284"/>
      <c r="K462" s="284"/>
      <c r="L462" s="284"/>
      <c r="M462" s="5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4.45">
      <c r="A463" s="362"/>
      <c r="B463" s="206" t="s">
        <v>95</v>
      </c>
      <c r="C463" s="4"/>
      <c r="D463" s="4"/>
      <c r="E463" s="4"/>
      <c r="F463" s="284"/>
      <c r="G463" s="284"/>
      <c r="H463" s="284"/>
      <c r="I463" s="284"/>
      <c r="J463" s="284"/>
      <c r="K463" s="284"/>
      <c r="L463" s="284"/>
      <c r="M463" s="5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4.45">
      <c r="A464" s="363"/>
      <c r="B464" s="206" t="s">
        <v>96</v>
      </c>
      <c r="C464" s="4"/>
      <c r="D464" s="4"/>
      <c r="E464" s="4"/>
      <c r="F464" s="284"/>
      <c r="G464" s="284"/>
      <c r="H464" s="284"/>
      <c r="I464" s="284"/>
      <c r="J464" s="284"/>
      <c r="K464" s="284"/>
      <c r="L464" s="284"/>
      <c r="M464" s="5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5" customHeight="1">
      <c r="A465" s="345" t="s">
        <v>97</v>
      </c>
      <c r="B465" s="50" t="s">
        <v>93</v>
      </c>
      <c r="C465" s="4"/>
      <c r="D465" s="4"/>
      <c r="E465" s="4"/>
      <c r="F465" s="284"/>
      <c r="G465" s="284"/>
      <c r="H465" s="284"/>
      <c r="I465" s="284"/>
      <c r="J465" s="284"/>
      <c r="K465" s="284"/>
      <c r="L465" s="284"/>
      <c r="M465" s="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4.45">
      <c r="A466" s="345"/>
      <c r="B466" s="50" t="s">
        <v>95</v>
      </c>
      <c r="C466" s="4"/>
      <c r="D466" s="4"/>
      <c r="E466" s="4"/>
      <c r="F466" s="284"/>
      <c r="G466" s="284"/>
      <c r="H466" s="284"/>
      <c r="I466" s="284"/>
      <c r="J466" s="284"/>
      <c r="K466" s="284"/>
      <c r="L466" s="284"/>
      <c r="M466" s="5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4.45">
      <c r="A467" s="345"/>
      <c r="B467" s="50" t="s">
        <v>96</v>
      </c>
      <c r="C467" s="4"/>
      <c r="D467" s="4"/>
      <c r="E467" s="4"/>
      <c r="F467" s="284"/>
      <c r="G467" s="284"/>
      <c r="H467" s="284"/>
      <c r="I467" s="284"/>
      <c r="J467" s="284"/>
      <c r="K467" s="284"/>
      <c r="L467" s="284"/>
      <c r="M467" s="5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5" customHeight="1">
      <c r="A468" s="365" t="s">
        <v>98</v>
      </c>
      <c r="B468" s="206" t="s">
        <v>93</v>
      </c>
      <c r="C468" s="4"/>
      <c r="D468" s="4"/>
      <c r="E468" s="4"/>
      <c r="F468" s="284"/>
      <c r="G468" s="284"/>
      <c r="H468" s="284"/>
      <c r="I468" s="284"/>
      <c r="J468" s="284"/>
      <c r="K468" s="284"/>
      <c r="L468" s="284"/>
      <c r="M468" s="5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4.45">
      <c r="A469" s="362"/>
      <c r="B469" s="206" t="s">
        <v>94</v>
      </c>
      <c r="C469" s="4"/>
      <c r="D469" s="4"/>
      <c r="E469" s="4"/>
      <c r="F469" s="284"/>
      <c r="G469" s="284"/>
      <c r="H469" s="284"/>
      <c r="I469" s="284"/>
      <c r="J469" s="284"/>
      <c r="K469" s="284"/>
      <c r="L469" s="284"/>
      <c r="M469" s="5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4.45">
      <c r="A470" s="362"/>
      <c r="B470" s="206" t="s">
        <v>95</v>
      </c>
      <c r="C470" s="4"/>
      <c r="D470" s="4"/>
      <c r="E470" s="4"/>
      <c r="F470" s="284"/>
      <c r="G470" s="284"/>
      <c r="H470" s="284"/>
      <c r="I470" s="284"/>
      <c r="J470" s="284"/>
      <c r="K470" s="284"/>
      <c r="L470" s="284"/>
      <c r="M470" s="5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4.45">
      <c r="A471" s="363"/>
      <c r="B471" s="206" t="s">
        <v>96</v>
      </c>
      <c r="C471" s="4"/>
      <c r="D471" s="4"/>
      <c r="E471" s="4"/>
      <c r="F471" s="284"/>
      <c r="G471" s="284"/>
      <c r="H471" s="284"/>
      <c r="I471" s="284"/>
      <c r="J471" s="284"/>
      <c r="K471" s="284"/>
      <c r="L471" s="284"/>
      <c r="M471" s="5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4.45">
      <c r="A472" s="364" t="s">
        <v>99</v>
      </c>
      <c r="B472" s="51"/>
      <c r="C472" s="4"/>
      <c r="D472" s="4"/>
      <c r="E472" s="4"/>
      <c r="F472" s="284"/>
      <c r="G472" s="284"/>
      <c r="H472" s="284"/>
      <c r="I472" s="284"/>
      <c r="J472" s="284"/>
      <c r="K472" s="284"/>
      <c r="L472" s="284"/>
      <c r="M472" s="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4.45">
      <c r="A473" s="343" t="s">
        <v>100</v>
      </c>
      <c r="B473" s="52"/>
      <c r="C473" s="4"/>
      <c r="D473" s="4"/>
      <c r="E473" s="4"/>
      <c r="F473" s="284"/>
      <c r="G473" s="284"/>
      <c r="H473" s="284"/>
      <c r="I473" s="284"/>
      <c r="J473" s="284"/>
      <c r="K473" s="284"/>
      <c r="L473" s="284"/>
      <c r="M473" s="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4.45">
      <c r="A474" s="343" t="s">
        <v>101</v>
      </c>
      <c r="B474" s="52"/>
      <c r="C474" s="4"/>
      <c r="D474" s="4"/>
      <c r="E474" s="4"/>
      <c r="F474" s="284"/>
      <c r="G474" s="284"/>
      <c r="H474" s="284"/>
      <c r="I474" s="284"/>
      <c r="J474" s="284"/>
      <c r="K474" s="284"/>
      <c r="L474" s="284"/>
      <c r="M474" s="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4.45">
      <c r="A475" s="343" t="s">
        <v>102</v>
      </c>
      <c r="B475" s="52"/>
      <c r="C475" s="4"/>
      <c r="D475" s="4"/>
      <c r="E475" s="4"/>
      <c r="F475" s="284"/>
      <c r="G475" s="284"/>
      <c r="H475" s="284"/>
      <c r="I475" s="284"/>
      <c r="J475" s="284"/>
      <c r="K475" s="284"/>
      <c r="L475" s="284"/>
      <c r="M475" s="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29.1">
      <c r="A476" s="366" t="s">
        <v>103</v>
      </c>
      <c r="B476" s="50" t="s">
        <v>104</v>
      </c>
      <c r="C476" s="4"/>
      <c r="D476" s="4"/>
      <c r="E476" s="4"/>
      <c r="F476" s="284"/>
      <c r="G476" s="284"/>
      <c r="H476" s="284"/>
      <c r="I476" s="284"/>
      <c r="J476" s="284"/>
      <c r="K476" s="284"/>
      <c r="L476" s="284"/>
      <c r="M476" s="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4.45">
      <c r="A477" s="346"/>
      <c r="B477" s="50" t="s">
        <v>105</v>
      </c>
      <c r="C477" s="4"/>
      <c r="D477" s="4"/>
      <c r="E477" s="4"/>
      <c r="F477" s="284"/>
      <c r="G477" s="284"/>
      <c r="H477" s="284"/>
      <c r="I477" s="284"/>
      <c r="J477" s="284"/>
      <c r="K477" s="284"/>
      <c r="L477" s="284"/>
      <c r="M477" s="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29.1">
      <c r="A478" s="366" t="s">
        <v>106</v>
      </c>
      <c r="B478" s="50" t="s">
        <v>61</v>
      </c>
      <c r="C478" s="4"/>
      <c r="D478" s="4"/>
      <c r="E478" s="4"/>
      <c r="F478" s="284"/>
      <c r="G478" s="284"/>
      <c r="H478" s="284"/>
      <c r="I478" s="284"/>
      <c r="J478" s="284"/>
      <c r="K478" s="284"/>
      <c r="L478" s="284"/>
      <c r="M478" s="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4.45">
      <c r="A479" s="345"/>
      <c r="B479" s="50" t="s">
        <v>68</v>
      </c>
      <c r="C479" s="4"/>
      <c r="D479" s="4"/>
      <c r="E479" s="4"/>
      <c r="F479" s="284"/>
      <c r="G479" s="284"/>
      <c r="H479" s="284"/>
      <c r="I479" s="284"/>
      <c r="J479" s="284"/>
      <c r="K479" s="284"/>
      <c r="L479" s="284"/>
      <c r="M479" s="5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4.45">
      <c r="A480" s="345"/>
      <c r="B480" s="50" t="s">
        <v>107</v>
      </c>
      <c r="C480" s="4"/>
      <c r="D480" s="4"/>
      <c r="E480" s="4"/>
      <c r="F480" s="284"/>
      <c r="G480" s="284"/>
      <c r="H480" s="284"/>
      <c r="I480" s="284"/>
      <c r="J480" s="284"/>
      <c r="K480" s="284"/>
      <c r="L480" s="284"/>
      <c r="M480" s="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4.45">
      <c r="A481" s="345"/>
      <c r="B481" s="50" t="s">
        <v>108</v>
      </c>
      <c r="C481" s="4"/>
      <c r="D481" s="4"/>
      <c r="E481" s="4"/>
      <c r="F481" s="284"/>
      <c r="G481" s="284"/>
      <c r="H481" s="284"/>
      <c r="I481" s="284"/>
      <c r="J481" s="284"/>
      <c r="K481" s="284"/>
      <c r="L481" s="284"/>
      <c r="M481" s="5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4.45">
      <c r="A482" s="345"/>
      <c r="B482" s="50" t="s">
        <v>109</v>
      </c>
      <c r="C482" s="4"/>
      <c r="D482" s="4"/>
      <c r="E482" s="4"/>
      <c r="F482" s="284"/>
      <c r="G482" s="284"/>
      <c r="H482" s="284"/>
      <c r="I482" s="284"/>
      <c r="J482" s="284"/>
      <c r="K482" s="284"/>
      <c r="L482" s="284"/>
      <c r="M482" s="5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4.45">
      <c r="A483" s="345"/>
      <c r="B483" s="50" t="s">
        <v>110</v>
      </c>
      <c r="C483" s="4"/>
      <c r="D483" s="4"/>
      <c r="E483" s="4"/>
      <c r="F483" s="284"/>
      <c r="G483" s="284"/>
      <c r="H483" s="284"/>
      <c r="I483" s="284"/>
      <c r="J483" s="284"/>
      <c r="K483" s="284"/>
      <c r="L483" s="284"/>
      <c r="M483" s="5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4.45">
      <c r="A484" s="345"/>
      <c r="B484" s="50" t="s">
        <v>111</v>
      </c>
      <c r="C484" s="4"/>
      <c r="D484" s="4"/>
      <c r="E484" s="4"/>
      <c r="F484" s="284"/>
      <c r="G484" s="284"/>
      <c r="H484" s="284"/>
      <c r="I484" s="284"/>
      <c r="J484" s="284"/>
      <c r="K484" s="284"/>
      <c r="L484" s="284"/>
      <c r="M484" s="5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5" customHeight="1">
      <c r="A485" s="367" t="s">
        <v>112</v>
      </c>
      <c r="B485" s="50" t="s">
        <v>93</v>
      </c>
      <c r="C485" s="4"/>
      <c r="D485" s="4"/>
      <c r="E485" s="4"/>
      <c r="F485" s="284"/>
      <c r="G485" s="284"/>
      <c r="H485" s="284"/>
      <c r="I485" s="284"/>
      <c r="J485" s="284"/>
      <c r="K485" s="284"/>
      <c r="L485" s="284"/>
      <c r="M485" s="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4.45">
      <c r="A486" s="368"/>
      <c r="B486" s="50" t="s">
        <v>94</v>
      </c>
      <c r="C486" s="4"/>
      <c r="D486" s="4"/>
      <c r="E486" s="4"/>
      <c r="F486" s="284"/>
      <c r="G486" s="284"/>
      <c r="H486" s="284"/>
      <c r="I486" s="284"/>
      <c r="J486" s="284"/>
      <c r="K486" s="284"/>
      <c r="L486" s="284"/>
      <c r="M486" s="5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4.45">
      <c r="A487" s="368"/>
      <c r="B487" s="50" t="s">
        <v>113</v>
      </c>
      <c r="C487" s="4"/>
      <c r="D487" s="4"/>
      <c r="E487" s="4"/>
      <c r="F487" s="284"/>
      <c r="G487" s="284"/>
      <c r="H487" s="284"/>
      <c r="I487" s="284"/>
      <c r="J487" s="284"/>
      <c r="K487" s="284"/>
      <c r="L487" s="284"/>
      <c r="M487" s="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thickBot="1">
      <c r="A488" s="369"/>
      <c r="B488" s="53" t="s">
        <v>114</v>
      </c>
      <c r="C488" s="44"/>
      <c r="D488" s="44"/>
      <c r="E488" s="44"/>
      <c r="F488" s="301"/>
      <c r="G488" s="301"/>
      <c r="H488" s="301"/>
      <c r="I488" s="301"/>
      <c r="J488" s="301"/>
      <c r="K488" s="301"/>
      <c r="L488" s="301"/>
      <c r="M488" s="45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4.45" thickBot="1"/>
    <row r="490" spans="1:35" ht="29.1">
      <c r="A490" s="400" t="s">
        <v>174</v>
      </c>
      <c r="B490" s="405">
        <f>B454</f>
        <v>5</v>
      </c>
      <c r="C490" s="189">
        <f t="shared" ref="C490:M490" si="20">C$40</f>
        <v>0</v>
      </c>
      <c r="D490" s="189">
        <f t="shared" si="20"/>
        <v>0</v>
      </c>
      <c r="E490" s="189">
        <f t="shared" si="20"/>
        <v>0</v>
      </c>
      <c r="F490" s="189">
        <f t="shared" si="20"/>
        <v>0</v>
      </c>
      <c r="G490" s="189">
        <f t="shared" si="20"/>
        <v>0</v>
      </c>
      <c r="H490" s="189">
        <f t="shared" si="20"/>
        <v>0</v>
      </c>
      <c r="I490" s="189">
        <f t="shared" si="20"/>
        <v>0</v>
      </c>
      <c r="J490" s="189">
        <f t="shared" si="20"/>
        <v>0</v>
      </c>
      <c r="K490" s="189">
        <f t="shared" si="20"/>
        <v>0</v>
      </c>
      <c r="L490" s="189">
        <f t="shared" si="20"/>
        <v>0</v>
      </c>
      <c r="M490" s="190">
        <f t="shared" si="20"/>
        <v>0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thickBot="1">
      <c r="A491" s="331" t="s">
        <v>130</v>
      </c>
      <c r="B491" s="320" t="s">
        <v>131</v>
      </c>
      <c r="C491" s="228">
        <f t="shared" ref="C491:M491" si="21">SUM(C492:C504)</f>
        <v>0</v>
      </c>
      <c r="D491" s="228">
        <f t="shared" si="21"/>
        <v>0</v>
      </c>
      <c r="E491" s="228">
        <f t="shared" si="21"/>
        <v>0</v>
      </c>
      <c r="F491" s="228">
        <f t="shared" si="21"/>
        <v>0</v>
      </c>
      <c r="G491" s="228">
        <f t="shared" si="21"/>
        <v>0</v>
      </c>
      <c r="H491" s="228">
        <f t="shared" si="21"/>
        <v>0</v>
      </c>
      <c r="I491" s="228">
        <f t="shared" si="21"/>
        <v>0</v>
      </c>
      <c r="J491" s="228">
        <f t="shared" si="21"/>
        <v>0</v>
      </c>
      <c r="K491" s="228">
        <f t="shared" si="21"/>
        <v>0</v>
      </c>
      <c r="L491" s="228">
        <f t="shared" si="21"/>
        <v>0</v>
      </c>
      <c r="M491" s="228">
        <f t="shared" si="21"/>
        <v>0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4.45">
      <c r="A492" s="240" t="s">
        <v>132</v>
      </c>
      <c r="B492" s="330" t="s">
        <v>133</v>
      </c>
      <c r="C492" s="235"/>
      <c r="D492" s="241"/>
      <c r="E492" s="235"/>
      <c r="F492" s="305"/>
      <c r="G492" s="305"/>
      <c r="H492" s="305"/>
      <c r="I492" s="305"/>
      <c r="J492" s="305"/>
      <c r="K492" s="305"/>
      <c r="L492" s="305"/>
      <c r="M492" s="23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4.45">
      <c r="A493" s="59" t="s">
        <v>134</v>
      </c>
      <c r="B493" s="60" t="s">
        <v>135</v>
      </c>
      <c r="C493" s="61"/>
      <c r="D493" s="16"/>
      <c r="E493" s="61"/>
      <c r="F493" s="306"/>
      <c r="G493" s="306"/>
      <c r="H493" s="306"/>
      <c r="I493" s="306"/>
      <c r="J493" s="306"/>
      <c r="K493" s="306"/>
      <c r="L493" s="306"/>
      <c r="M493" s="6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4.45">
      <c r="A494" s="59" t="s">
        <v>136</v>
      </c>
      <c r="B494" s="60" t="s">
        <v>137</v>
      </c>
      <c r="C494" s="61"/>
      <c r="D494" s="16"/>
      <c r="E494" s="61"/>
      <c r="F494" s="306"/>
      <c r="G494" s="306"/>
      <c r="H494" s="306"/>
      <c r="I494" s="306"/>
      <c r="J494" s="306"/>
      <c r="K494" s="306"/>
      <c r="L494" s="306"/>
      <c r="M494" s="6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4.45">
      <c r="A495" s="59" t="s">
        <v>138</v>
      </c>
      <c r="B495" s="60" t="s">
        <v>139</v>
      </c>
      <c r="C495" s="61"/>
      <c r="D495" s="16"/>
      <c r="E495" s="61"/>
      <c r="F495" s="306"/>
      <c r="G495" s="306"/>
      <c r="H495" s="306"/>
      <c r="I495" s="306"/>
      <c r="J495" s="306"/>
      <c r="K495" s="306"/>
      <c r="L495" s="306"/>
      <c r="M495" s="6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4.45">
      <c r="A496" s="59" t="s">
        <v>140</v>
      </c>
      <c r="B496" s="60" t="s">
        <v>141</v>
      </c>
      <c r="C496" s="61"/>
      <c r="D496" s="16"/>
      <c r="E496" s="61"/>
      <c r="F496" s="306"/>
      <c r="G496" s="306"/>
      <c r="H496" s="306"/>
      <c r="I496" s="306"/>
      <c r="J496" s="306"/>
      <c r="K496" s="306"/>
      <c r="L496" s="306"/>
      <c r="M496" s="6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4.45">
      <c r="A497" s="59" t="s">
        <v>142</v>
      </c>
      <c r="B497" s="60" t="s">
        <v>143</v>
      </c>
      <c r="C497" s="61"/>
      <c r="D497" s="16"/>
      <c r="E497" s="61"/>
      <c r="F497" s="306"/>
      <c r="G497" s="306"/>
      <c r="H497" s="306"/>
      <c r="I497" s="306"/>
      <c r="J497" s="306"/>
      <c r="K497" s="306"/>
      <c r="L497" s="306"/>
      <c r="M497" s="6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4.45">
      <c r="A498" s="59" t="s">
        <v>144</v>
      </c>
      <c r="B498" s="60" t="s">
        <v>145</v>
      </c>
      <c r="C498" s="61"/>
      <c r="D498" s="16"/>
      <c r="E498" s="61"/>
      <c r="F498" s="306"/>
      <c r="G498" s="306"/>
      <c r="H498" s="306"/>
      <c r="I498" s="306"/>
      <c r="J498" s="306"/>
      <c r="K498" s="306"/>
      <c r="L498" s="306"/>
      <c r="M498" s="6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4.45">
      <c r="A499" s="59" t="s">
        <v>146</v>
      </c>
      <c r="B499" s="60" t="s">
        <v>147</v>
      </c>
      <c r="C499" s="61"/>
      <c r="D499" s="16"/>
      <c r="E499" s="61"/>
      <c r="F499" s="306"/>
      <c r="G499" s="306"/>
      <c r="H499" s="306"/>
      <c r="I499" s="306"/>
      <c r="J499" s="306"/>
      <c r="K499" s="306"/>
      <c r="L499" s="306"/>
      <c r="M499" s="6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4.45">
      <c r="A500" s="59" t="s">
        <v>148</v>
      </c>
      <c r="B500" s="60" t="s">
        <v>149</v>
      </c>
      <c r="C500" s="61"/>
      <c r="D500" s="16"/>
      <c r="E500" s="61"/>
      <c r="F500" s="306"/>
      <c r="G500" s="306"/>
      <c r="H500" s="306"/>
      <c r="I500" s="306"/>
      <c r="J500" s="306"/>
      <c r="K500" s="306"/>
      <c r="L500" s="306"/>
      <c r="M500" s="6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4.45">
      <c r="A501" s="59" t="s">
        <v>150</v>
      </c>
      <c r="B501" s="60" t="s">
        <v>151</v>
      </c>
      <c r="C501" s="61"/>
      <c r="D501" s="16"/>
      <c r="E501" s="61"/>
      <c r="F501" s="306"/>
      <c r="G501" s="306"/>
      <c r="H501" s="306"/>
      <c r="I501" s="306"/>
      <c r="J501" s="306"/>
      <c r="K501" s="306"/>
      <c r="L501" s="306"/>
      <c r="M501" s="6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4.45">
      <c r="A502" s="59" t="s">
        <v>152</v>
      </c>
      <c r="B502" s="60" t="s">
        <v>153</v>
      </c>
      <c r="C502" s="61"/>
      <c r="D502" s="16"/>
      <c r="E502" s="61"/>
      <c r="F502" s="306"/>
      <c r="G502" s="306"/>
      <c r="H502" s="306"/>
      <c r="I502" s="306"/>
      <c r="J502" s="306"/>
      <c r="K502" s="306"/>
      <c r="L502" s="306"/>
      <c r="M502" s="6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4.45">
      <c r="A503" s="59" t="s">
        <v>154</v>
      </c>
      <c r="B503" s="60" t="s">
        <v>155</v>
      </c>
      <c r="C503" s="61"/>
      <c r="D503" s="16"/>
      <c r="E503" s="61"/>
      <c r="F503" s="306"/>
      <c r="G503" s="306"/>
      <c r="H503" s="306"/>
      <c r="I503" s="306"/>
      <c r="J503" s="306"/>
      <c r="K503" s="306"/>
      <c r="L503" s="306"/>
      <c r="M503" s="6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4.45">
      <c r="A504" s="59" t="s">
        <v>156</v>
      </c>
      <c r="B504" s="60" t="s">
        <v>157</v>
      </c>
      <c r="C504" s="61"/>
      <c r="D504" s="16"/>
      <c r="E504" s="61"/>
      <c r="F504" s="306"/>
      <c r="G504" s="306"/>
      <c r="H504" s="306"/>
      <c r="I504" s="306"/>
      <c r="J504" s="306"/>
      <c r="K504" s="306"/>
      <c r="L504" s="306"/>
      <c r="M504" s="6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thickBot="1">
      <c r="A505" s="321" t="s">
        <v>158</v>
      </c>
      <c r="B505" s="322" t="s">
        <v>159</v>
      </c>
      <c r="C505" s="63"/>
      <c r="D505" s="20"/>
      <c r="E505" s="63"/>
      <c r="F505" s="307"/>
      <c r="G505" s="307"/>
      <c r="H505" s="307"/>
      <c r="I505" s="307"/>
      <c r="J505" s="307"/>
      <c r="K505" s="307"/>
      <c r="L505" s="307"/>
      <c r="M505" s="6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thickBot="1">
      <c r="A506" s="373" t="s">
        <v>160</v>
      </c>
      <c r="B506" s="329" t="s">
        <v>161</v>
      </c>
      <c r="C506" s="237"/>
      <c r="D506" s="238"/>
      <c r="E506" s="237"/>
      <c r="F506" s="309"/>
      <c r="G506" s="309"/>
      <c r="H506" s="309"/>
      <c r="I506" s="309"/>
      <c r="J506" s="309"/>
      <c r="K506" s="309"/>
      <c r="L506" s="309"/>
      <c r="M506" s="23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thickBot="1">
      <c r="A507" s="323"/>
      <c r="B507" s="329" t="s">
        <v>175</v>
      </c>
      <c r="C507" s="237"/>
      <c r="D507" s="238"/>
      <c r="E507" s="237"/>
      <c r="F507" s="309"/>
      <c r="G507" s="309"/>
      <c r="H507" s="309"/>
      <c r="I507" s="309"/>
      <c r="J507" s="309"/>
      <c r="K507" s="309"/>
      <c r="L507" s="309"/>
      <c r="M507" s="23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thickBot="1">
      <c r="A508" s="324"/>
      <c r="B508" s="325" t="s">
        <v>163</v>
      </c>
      <c r="C508" s="54"/>
      <c r="D508" s="55"/>
      <c r="E508" s="54"/>
      <c r="F508" s="308"/>
      <c r="G508" s="308"/>
      <c r="H508" s="308"/>
      <c r="I508" s="308"/>
      <c r="J508" s="308"/>
      <c r="K508" s="308"/>
      <c r="L508" s="308"/>
      <c r="M508" s="5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thickBot="1">
      <c r="A509" s="326"/>
      <c r="B509" s="327" t="s">
        <v>164</v>
      </c>
      <c r="C509" s="279"/>
      <c r="D509" s="279"/>
      <c r="E509" s="279"/>
      <c r="F509" s="310"/>
      <c r="G509" s="310"/>
      <c r="H509" s="310"/>
      <c r="I509" s="310"/>
      <c r="J509" s="310"/>
      <c r="K509" s="310"/>
      <c r="L509" s="310"/>
      <c r="M509" s="280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thickBot="1">
      <c r="A510" s="326"/>
      <c r="B510" s="328" t="s">
        <v>165</v>
      </c>
      <c r="C510" s="226"/>
      <c r="D510" s="227"/>
      <c r="E510" s="226"/>
      <c r="F510" s="311"/>
      <c r="G510" s="311"/>
      <c r="H510" s="311"/>
      <c r="I510" s="311"/>
      <c r="J510" s="311"/>
      <c r="K510" s="311"/>
      <c r="L510" s="311"/>
      <c r="M510" s="65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thickBot="1">
      <c r="A511" s="326"/>
      <c r="B511" s="328" t="s">
        <v>166</v>
      </c>
      <c r="C511" s="226"/>
      <c r="D511" s="57"/>
      <c r="E511" s="226"/>
      <c r="F511" s="311"/>
      <c r="G511" s="311"/>
      <c r="H511" s="311"/>
      <c r="I511" s="311"/>
      <c r="J511" s="311"/>
      <c r="K511" s="311"/>
      <c r="L511" s="311"/>
      <c r="M511" s="65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thickBot="1">
      <c r="A512" s="332"/>
      <c r="B512" s="328" t="s">
        <v>176</v>
      </c>
      <c r="C512" s="226"/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thickBot="1">
      <c r="A513" s="332" t="s">
        <v>168</v>
      </c>
      <c r="B513" s="328" t="s">
        <v>169</v>
      </c>
      <c r="C513" s="226"/>
      <c r="D513" s="226"/>
      <c r="E513" s="226"/>
      <c r="F513" s="226"/>
      <c r="G513" s="226"/>
      <c r="H513" s="226"/>
      <c r="I513" s="226"/>
      <c r="J513" s="226"/>
      <c r="K513" s="226"/>
      <c r="L513" s="226"/>
      <c r="M513" s="22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thickBot="1">
      <c r="A514" s="332" t="s">
        <v>170</v>
      </c>
      <c r="B514" s="328" t="s">
        <v>171</v>
      </c>
      <c r="C514" s="226"/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thickBot="1">
      <c r="A515" s="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thickBot="1">
      <c r="A516" s="9"/>
      <c r="B516" s="1"/>
      <c r="C516" s="232">
        <f t="shared" ref="C516:M516" si="22">C$3</f>
        <v>0</v>
      </c>
      <c r="D516" s="233">
        <f t="shared" si="22"/>
        <v>0</v>
      </c>
      <c r="E516" s="233">
        <f t="shared" si="22"/>
        <v>0</v>
      </c>
      <c r="F516" s="312"/>
      <c r="G516" s="312"/>
      <c r="H516" s="312"/>
      <c r="I516" s="312"/>
      <c r="J516" s="312"/>
      <c r="K516" s="312"/>
      <c r="L516" s="312"/>
      <c r="M516" s="234">
        <f t="shared" si="22"/>
        <v>0</v>
      </c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4.45">
      <c r="A517" s="66" t="s">
        <v>178</v>
      </c>
      <c r="B517" s="10"/>
      <c r="C517" s="230">
        <f t="shared" ref="C517:M517" si="23">C$40</f>
        <v>0</v>
      </c>
      <c r="D517" s="230">
        <f t="shared" si="23"/>
        <v>0</v>
      </c>
      <c r="E517" s="230">
        <f t="shared" si="23"/>
        <v>0</v>
      </c>
      <c r="F517" s="230">
        <f t="shared" si="23"/>
        <v>0</v>
      </c>
      <c r="G517" s="230">
        <f t="shared" si="23"/>
        <v>0</v>
      </c>
      <c r="H517" s="230">
        <f t="shared" si="23"/>
        <v>0</v>
      </c>
      <c r="I517" s="230">
        <f t="shared" si="23"/>
        <v>0</v>
      </c>
      <c r="J517" s="230">
        <f t="shared" si="23"/>
        <v>0</v>
      </c>
      <c r="K517" s="230">
        <f t="shared" si="23"/>
        <v>0</v>
      </c>
      <c r="L517" s="230">
        <f t="shared" si="23"/>
        <v>0</v>
      </c>
      <c r="M517" s="231">
        <f t="shared" si="23"/>
        <v>0</v>
      </c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thickBot="1">
      <c r="A518" s="388" t="s">
        <v>179</v>
      </c>
      <c r="B518" s="355"/>
      <c r="C518" s="353"/>
      <c r="D518" s="353"/>
      <c r="E518" s="353"/>
      <c r="F518" s="297"/>
      <c r="G518" s="297"/>
      <c r="H518" s="297"/>
      <c r="I518" s="297"/>
      <c r="J518" s="297"/>
      <c r="K518" s="297"/>
      <c r="L518" s="297"/>
      <c r="M518" s="33"/>
      <c r="N518" s="68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4.45">
      <c r="A519" s="69" t="s">
        <v>180</v>
      </c>
      <c r="B519" s="70"/>
      <c r="C519" s="58"/>
      <c r="D519" s="58"/>
      <c r="E519" s="58"/>
      <c r="F519" s="313"/>
      <c r="G519" s="313"/>
      <c r="H519" s="313"/>
      <c r="I519" s="313"/>
      <c r="J519" s="313"/>
      <c r="K519" s="313"/>
      <c r="L519" s="313"/>
      <c r="M519" s="7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4.45">
      <c r="A520" s="67" t="s">
        <v>181</v>
      </c>
      <c r="B520" s="72"/>
      <c r="C520" s="16"/>
      <c r="D520" s="73"/>
      <c r="E520" s="16"/>
      <c r="F520" s="15"/>
      <c r="G520" s="15"/>
      <c r="H520" s="15"/>
      <c r="I520" s="15"/>
      <c r="J520" s="15"/>
      <c r="K520" s="15"/>
      <c r="L520" s="15"/>
      <c r="M520" s="1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4.45">
      <c r="A521" s="67" t="s">
        <v>182</v>
      </c>
      <c r="B521" s="72"/>
      <c r="C521" s="16"/>
      <c r="D521" s="16"/>
      <c r="E521" s="16"/>
      <c r="F521" s="15"/>
      <c r="G521" s="15"/>
      <c r="H521" s="15"/>
      <c r="I521" s="15"/>
      <c r="J521" s="15"/>
      <c r="K521" s="15"/>
      <c r="L521" s="15"/>
      <c r="M521" s="1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4.45">
      <c r="A522" s="67" t="s">
        <v>183</v>
      </c>
      <c r="B522" s="72"/>
      <c r="C522" s="16"/>
      <c r="D522" s="16"/>
      <c r="E522" s="16"/>
      <c r="F522" s="15"/>
      <c r="G522" s="15"/>
      <c r="H522" s="15"/>
      <c r="I522" s="15"/>
      <c r="J522" s="15"/>
      <c r="K522" s="15"/>
      <c r="L522" s="15"/>
      <c r="M522" s="1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4.45">
      <c r="A523" s="67" t="s">
        <v>184</v>
      </c>
      <c r="B523" s="72"/>
      <c r="C523" s="16"/>
      <c r="D523" s="16"/>
      <c r="E523" s="16"/>
      <c r="F523" s="15"/>
      <c r="G523" s="15"/>
      <c r="H523" s="15"/>
      <c r="I523" s="15"/>
      <c r="J523" s="15"/>
      <c r="K523" s="15"/>
      <c r="L523" s="15"/>
      <c r="M523" s="1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4.45">
      <c r="A524" s="67" t="s">
        <v>185</v>
      </c>
      <c r="B524" s="72"/>
      <c r="C524" s="16"/>
      <c r="D524" s="16"/>
      <c r="E524" s="16"/>
      <c r="F524" s="15"/>
      <c r="G524" s="15"/>
      <c r="H524" s="15"/>
      <c r="I524" s="15"/>
      <c r="J524" s="15"/>
      <c r="K524" s="15"/>
      <c r="L524" s="15"/>
      <c r="M524" s="1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4.45">
      <c r="A525" s="67" t="s">
        <v>186</v>
      </c>
      <c r="B525" s="72"/>
      <c r="C525" s="16"/>
      <c r="D525" s="16"/>
      <c r="E525" s="16"/>
      <c r="F525" s="15"/>
      <c r="G525" s="15"/>
      <c r="H525" s="15"/>
      <c r="I525" s="15"/>
      <c r="J525" s="15"/>
      <c r="K525" s="15"/>
      <c r="L525" s="15"/>
      <c r="M525" s="1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4.45">
      <c r="A526" s="67" t="s">
        <v>187</v>
      </c>
      <c r="B526" s="72"/>
      <c r="C526" s="16"/>
      <c r="D526" s="16"/>
      <c r="E526" s="16"/>
      <c r="F526" s="15"/>
      <c r="G526" s="15"/>
      <c r="H526" s="15"/>
      <c r="I526" s="15"/>
      <c r="J526" s="15"/>
      <c r="K526" s="15"/>
      <c r="L526" s="15"/>
      <c r="M526" s="1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4.45">
      <c r="A527" s="67" t="s">
        <v>188</v>
      </c>
      <c r="B527" s="72"/>
      <c r="C527" s="16"/>
      <c r="D527" s="16"/>
      <c r="E527" s="16"/>
      <c r="F527" s="15"/>
      <c r="G527" s="15"/>
      <c r="H527" s="15"/>
      <c r="I527" s="15"/>
      <c r="J527" s="15"/>
      <c r="K527" s="15"/>
      <c r="L527" s="15"/>
      <c r="M527" s="1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4.45">
      <c r="A528" s="67" t="s">
        <v>189</v>
      </c>
      <c r="B528" s="72"/>
      <c r="C528" s="16"/>
      <c r="D528" s="16"/>
      <c r="E528" s="16"/>
      <c r="F528" s="15"/>
      <c r="G528" s="15"/>
      <c r="H528" s="15"/>
      <c r="I528" s="15"/>
      <c r="J528" s="15"/>
      <c r="K528" s="15"/>
      <c r="L528" s="15"/>
      <c r="M528" s="1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4.45">
      <c r="A529" s="67" t="s">
        <v>190</v>
      </c>
      <c r="B529" s="72"/>
      <c r="C529" s="16"/>
      <c r="D529" s="16"/>
      <c r="E529" s="16"/>
      <c r="F529" s="15"/>
      <c r="G529" s="15"/>
      <c r="H529" s="15"/>
      <c r="I529" s="15"/>
      <c r="J529" s="15"/>
      <c r="K529" s="15"/>
      <c r="L529" s="15"/>
      <c r="M529" s="1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4.45">
      <c r="A530" s="67" t="s">
        <v>191</v>
      </c>
      <c r="B530" s="72"/>
      <c r="C530" s="16"/>
      <c r="D530" s="16"/>
      <c r="E530" s="16"/>
      <c r="F530" s="15"/>
      <c r="G530" s="15"/>
      <c r="H530" s="15"/>
      <c r="I530" s="15"/>
      <c r="J530" s="15"/>
      <c r="K530" s="15"/>
      <c r="L530" s="15"/>
      <c r="M530" s="1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thickBot="1">
      <c r="A531" s="74" t="s">
        <v>192</v>
      </c>
      <c r="B531" s="75"/>
      <c r="C531" s="20"/>
      <c r="D531" s="20"/>
      <c r="E531" s="20"/>
      <c r="F531" s="37"/>
      <c r="G531" s="37"/>
      <c r="H531" s="37"/>
      <c r="I531" s="37"/>
      <c r="J531" s="37"/>
      <c r="K531" s="37"/>
      <c r="L531" s="37"/>
      <c r="M531" s="38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4.45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4.45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4.45">
      <c r="A534" s="1"/>
      <c r="B534" s="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4.45">
      <c r="A535" s="76"/>
      <c r="B535" s="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23.45">
      <c r="A536" s="403" t="s">
        <v>193</v>
      </c>
      <c r="B536" s="375"/>
      <c r="C536" s="375"/>
      <c r="D536" s="375"/>
      <c r="E536" s="375"/>
      <c r="F536" s="375"/>
      <c r="G536" s="375"/>
      <c r="H536" s="375"/>
      <c r="I536" s="375"/>
      <c r="J536" s="375"/>
      <c r="K536" s="375"/>
      <c r="L536" s="375"/>
      <c r="M536" s="375"/>
      <c r="N536" s="375"/>
    </row>
    <row r="537" spans="1:35" ht="15.75" customHeight="1">
      <c r="A537" s="404" t="s">
        <v>194</v>
      </c>
      <c r="B537" s="376"/>
      <c r="C537" s="376"/>
      <c r="D537" s="376"/>
      <c r="E537" s="376"/>
      <c r="F537" s="376"/>
      <c r="G537" s="376"/>
      <c r="H537" s="376"/>
      <c r="I537" s="376"/>
      <c r="J537" s="376"/>
      <c r="K537" s="376"/>
      <c r="L537" s="376"/>
      <c r="M537" s="376"/>
      <c r="N537" s="376"/>
    </row>
    <row r="538" spans="1:35" ht="15.75" customHeight="1">
      <c r="A538" s="376"/>
      <c r="B538" s="376"/>
      <c r="C538" s="376"/>
      <c r="D538" s="376"/>
      <c r="E538" s="376"/>
      <c r="F538" s="376"/>
      <c r="G538" s="376"/>
      <c r="H538" s="376"/>
      <c r="I538" s="376"/>
      <c r="J538" s="376"/>
      <c r="K538" s="376"/>
      <c r="L538" s="376"/>
      <c r="M538" s="376"/>
      <c r="N538" s="376"/>
    </row>
    <row r="539" spans="1:35" ht="15.75" customHeight="1">
      <c r="A539" s="376"/>
      <c r="B539" s="376"/>
      <c r="C539" s="376"/>
      <c r="D539" s="376"/>
      <c r="E539" s="376"/>
      <c r="F539" s="376"/>
      <c r="G539" s="376"/>
      <c r="H539" s="376"/>
      <c r="I539" s="376"/>
      <c r="J539" s="376"/>
      <c r="K539" s="376"/>
      <c r="L539" s="376"/>
      <c r="M539" s="376"/>
      <c r="N539" s="376"/>
    </row>
    <row r="540" spans="1:35" ht="15.75" customHeight="1">
      <c r="A540" s="376"/>
      <c r="B540" s="376"/>
      <c r="C540" s="376"/>
      <c r="D540" s="376"/>
      <c r="E540" s="376"/>
      <c r="F540" s="376"/>
      <c r="G540" s="376"/>
      <c r="H540" s="376"/>
      <c r="I540" s="376"/>
      <c r="J540" s="376"/>
      <c r="K540" s="376"/>
      <c r="L540" s="376"/>
      <c r="M540" s="376"/>
      <c r="N540" s="376"/>
    </row>
    <row r="541" spans="1:35" ht="15.75" customHeight="1">
      <c r="A541" s="376"/>
      <c r="B541" s="376"/>
      <c r="C541" s="376"/>
      <c r="D541" s="376"/>
      <c r="E541" s="376"/>
      <c r="F541" s="376"/>
      <c r="G541" s="376"/>
      <c r="H541" s="376"/>
      <c r="I541" s="376"/>
      <c r="J541" s="376"/>
      <c r="K541" s="376"/>
      <c r="L541" s="376"/>
      <c r="M541" s="376"/>
      <c r="N541" s="376"/>
    </row>
    <row r="542" spans="1:35" ht="15.75" customHeight="1">
      <c r="A542" s="376"/>
      <c r="B542" s="376"/>
      <c r="C542" s="376"/>
      <c r="D542" s="376"/>
      <c r="E542" s="376"/>
      <c r="F542" s="376"/>
      <c r="G542" s="376"/>
      <c r="H542" s="376"/>
      <c r="I542" s="376"/>
      <c r="J542" s="376"/>
      <c r="K542" s="376"/>
      <c r="L542" s="376"/>
      <c r="M542" s="376"/>
      <c r="N542" s="376"/>
    </row>
    <row r="543" spans="1:35" ht="15.75" customHeight="1">
      <c r="A543" s="376"/>
      <c r="B543" s="376"/>
      <c r="C543" s="376"/>
      <c r="D543" s="376"/>
      <c r="E543" s="376"/>
      <c r="F543" s="376"/>
      <c r="G543" s="376"/>
      <c r="H543" s="376"/>
      <c r="I543" s="376"/>
      <c r="J543" s="376"/>
      <c r="K543" s="376"/>
      <c r="L543" s="376"/>
      <c r="M543" s="376"/>
      <c r="N543" s="376"/>
    </row>
    <row r="544" spans="1:35" ht="15.75" customHeight="1">
      <c r="A544" s="376"/>
      <c r="B544" s="376"/>
      <c r="C544" s="376"/>
      <c r="D544" s="376"/>
      <c r="E544" s="376"/>
      <c r="F544" s="376"/>
      <c r="G544" s="376"/>
      <c r="H544" s="376"/>
      <c r="I544" s="376"/>
      <c r="J544" s="376"/>
      <c r="K544" s="376"/>
      <c r="L544" s="376"/>
      <c r="M544" s="376"/>
      <c r="N544" s="376"/>
    </row>
    <row r="545" spans="1:14" ht="15.75" customHeight="1">
      <c r="A545" s="376"/>
      <c r="B545" s="376"/>
      <c r="C545" s="376"/>
      <c r="D545" s="376"/>
      <c r="E545" s="376"/>
      <c r="F545" s="376"/>
      <c r="G545" s="376"/>
      <c r="H545" s="376"/>
      <c r="I545" s="376"/>
      <c r="J545" s="376"/>
      <c r="K545" s="376"/>
      <c r="L545" s="376"/>
      <c r="M545" s="376"/>
      <c r="N545" s="376"/>
    </row>
    <row r="546" spans="1:14" ht="15.75" customHeight="1">
      <c r="A546" s="376"/>
      <c r="B546" s="376"/>
      <c r="C546" s="376"/>
      <c r="D546" s="376"/>
      <c r="E546" s="376"/>
      <c r="F546" s="376"/>
      <c r="G546" s="376"/>
      <c r="H546" s="376"/>
      <c r="I546" s="376"/>
      <c r="J546" s="376"/>
      <c r="K546" s="376"/>
      <c r="L546" s="376"/>
      <c r="M546" s="376"/>
      <c r="N546" s="376"/>
    </row>
    <row r="547" spans="1:14" ht="15.75" customHeight="1">
      <c r="A547" s="376"/>
      <c r="B547" s="376"/>
      <c r="C547" s="376"/>
      <c r="D547" s="376"/>
      <c r="E547" s="376"/>
      <c r="F547" s="376"/>
      <c r="G547" s="376"/>
      <c r="H547" s="376"/>
      <c r="I547" s="376"/>
      <c r="J547" s="376"/>
      <c r="K547" s="376"/>
      <c r="L547" s="376"/>
      <c r="M547" s="376"/>
      <c r="N547" s="376"/>
    </row>
    <row r="548" spans="1:14" ht="15.75" customHeight="1">
      <c r="A548" s="376"/>
      <c r="B548" s="376"/>
      <c r="C548" s="376"/>
      <c r="D548" s="376"/>
      <c r="E548" s="376"/>
      <c r="F548" s="376"/>
      <c r="G548" s="376"/>
      <c r="H548" s="376"/>
      <c r="I548" s="376"/>
      <c r="J548" s="376"/>
      <c r="K548" s="376"/>
      <c r="L548" s="376"/>
      <c r="M548" s="376"/>
      <c r="N548" s="376"/>
    </row>
    <row r="549" spans="1:14" ht="15.75" customHeight="1">
      <c r="A549" s="376"/>
      <c r="B549" s="376"/>
      <c r="C549" s="376"/>
      <c r="D549" s="376"/>
      <c r="E549" s="376"/>
      <c r="F549" s="376"/>
      <c r="G549" s="376"/>
      <c r="H549" s="376"/>
      <c r="I549" s="376"/>
      <c r="J549" s="376"/>
      <c r="K549" s="376"/>
      <c r="L549" s="376"/>
      <c r="M549" s="376"/>
      <c r="N549" s="376"/>
    </row>
    <row r="550" spans="1:14" ht="15.75" customHeight="1">
      <c r="A550" s="376"/>
      <c r="B550" s="376"/>
      <c r="C550" s="376"/>
      <c r="D550" s="376"/>
      <c r="E550" s="376"/>
      <c r="F550" s="376"/>
      <c r="G550" s="376"/>
      <c r="H550" s="376"/>
      <c r="I550" s="376"/>
      <c r="J550" s="376"/>
      <c r="K550" s="376"/>
      <c r="L550" s="376"/>
      <c r="M550" s="376"/>
      <c r="N550" s="376"/>
    </row>
    <row r="551" spans="1:14" ht="15.75" customHeight="1">
      <c r="A551" s="376"/>
      <c r="B551" s="376"/>
      <c r="C551" s="376"/>
      <c r="D551" s="376"/>
      <c r="E551" s="376"/>
      <c r="F551" s="376"/>
      <c r="G551" s="376"/>
      <c r="H551" s="376"/>
      <c r="I551" s="376"/>
      <c r="J551" s="376"/>
      <c r="K551" s="376"/>
      <c r="L551" s="376"/>
      <c r="M551" s="376"/>
      <c r="N551" s="376"/>
    </row>
    <row r="552" spans="1:14" ht="15.75" customHeight="1">
      <c r="A552" s="376"/>
      <c r="B552" s="376"/>
      <c r="C552" s="376"/>
      <c r="D552" s="376"/>
      <c r="E552" s="376"/>
      <c r="F552" s="376"/>
      <c r="G552" s="376"/>
      <c r="H552" s="376"/>
      <c r="I552" s="376"/>
      <c r="J552" s="376"/>
      <c r="K552" s="376"/>
      <c r="L552" s="376"/>
      <c r="M552" s="376"/>
      <c r="N552" s="376"/>
    </row>
    <row r="553" spans="1:14" ht="15.75" customHeight="1">
      <c r="A553" s="376"/>
      <c r="B553" s="376"/>
      <c r="C553" s="376"/>
      <c r="D553" s="376"/>
      <c r="E553" s="376"/>
      <c r="F553" s="376"/>
      <c r="G553" s="376"/>
      <c r="H553" s="376"/>
      <c r="I553" s="376"/>
      <c r="J553" s="376"/>
      <c r="K553" s="376"/>
      <c r="L553" s="376"/>
      <c r="M553" s="376"/>
      <c r="N553" s="376"/>
    </row>
    <row r="554" spans="1:14" ht="15.75" customHeight="1">
      <c r="A554" s="376"/>
      <c r="B554" s="376"/>
      <c r="C554" s="376"/>
      <c r="D554" s="376"/>
      <c r="E554" s="376"/>
      <c r="F554" s="376"/>
      <c r="G554" s="376"/>
      <c r="H554" s="376"/>
      <c r="I554" s="376"/>
      <c r="J554" s="376"/>
      <c r="K554" s="376"/>
      <c r="L554" s="376"/>
      <c r="M554" s="376"/>
      <c r="N554" s="376"/>
    </row>
    <row r="555" spans="1:14" ht="15.75" customHeight="1">
      <c r="A555" s="376"/>
      <c r="B555" s="376"/>
      <c r="C555" s="376"/>
      <c r="D555" s="376"/>
      <c r="E555" s="376"/>
      <c r="F555" s="376"/>
      <c r="G555" s="376"/>
      <c r="H555" s="376"/>
      <c r="I555" s="376"/>
      <c r="J555" s="376"/>
      <c r="K555" s="376"/>
      <c r="L555" s="376"/>
      <c r="M555" s="376"/>
      <c r="N555" s="376"/>
    </row>
    <row r="556" spans="1:14" ht="15.75" customHeight="1">
      <c r="A556" s="376"/>
      <c r="B556" s="376"/>
      <c r="C556" s="376"/>
      <c r="D556" s="376"/>
      <c r="E556" s="376"/>
      <c r="F556" s="376"/>
      <c r="G556" s="376"/>
      <c r="H556" s="376"/>
      <c r="I556" s="376"/>
      <c r="J556" s="376"/>
      <c r="K556" s="376"/>
      <c r="L556" s="376"/>
      <c r="M556" s="376"/>
      <c r="N556" s="376"/>
    </row>
    <row r="557" spans="1:14" ht="15.75" customHeight="1">
      <c r="A557" s="376"/>
      <c r="B557" s="376"/>
      <c r="C557" s="376"/>
      <c r="D557" s="376"/>
      <c r="E557" s="376"/>
      <c r="F557" s="376"/>
      <c r="G557" s="376"/>
      <c r="H557" s="376"/>
      <c r="I557" s="376"/>
      <c r="J557" s="376"/>
      <c r="K557" s="376"/>
      <c r="L557" s="376"/>
      <c r="M557" s="376"/>
      <c r="N557" s="376"/>
    </row>
    <row r="558" spans="1:14" ht="15.75" customHeight="1">
      <c r="A558" s="376"/>
      <c r="B558" s="376"/>
      <c r="C558" s="376"/>
      <c r="D558" s="376"/>
      <c r="E558" s="376"/>
      <c r="F558" s="376"/>
      <c r="G558" s="376"/>
      <c r="H558" s="376"/>
      <c r="I558" s="376"/>
      <c r="J558" s="376"/>
      <c r="K558" s="376"/>
      <c r="L558" s="376"/>
      <c r="M558" s="376"/>
      <c r="N558" s="376"/>
    </row>
    <row r="559" spans="1:14" ht="15.75" customHeight="1">
      <c r="A559" s="376"/>
      <c r="B559" s="376"/>
      <c r="C559" s="376"/>
      <c r="D559" s="376"/>
      <c r="E559" s="376"/>
      <c r="F559" s="376"/>
      <c r="G559" s="376"/>
      <c r="H559" s="376"/>
      <c r="I559" s="376"/>
      <c r="J559" s="376"/>
      <c r="K559" s="376"/>
      <c r="L559" s="376"/>
      <c r="M559" s="376"/>
      <c r="N559" s="376"/>
    </row>
    <row r="560" spans="1:14" ht="15.75" customHeight="1">
      <c r="A560" s="404" t="s">
        <v>195</v>
      </c>
      <c r="B560" s="376"/>
      <c r="C560" s="376"/>
      <c r="D560" s="376"/>
      <c r="E560" s="376"/>
      <c r="F560" s="376"/>
      <c r="G560" s="376"/>
      <c r="H560" s="376"/>
      <c r="I560" s="376"/>
      <c r="J560" s="376"/>
      <c r="K560" s="376"/>
      <c r="L560" s="376"/>
      <c r="M560" s="376"/>
      <c r="N560" s="376"/>
    </row>
    <row r="561" spans="1:14" ht="15.75" customHeight="1" thickBot="1">
      <c r="A561" s="376"/>
      <c r="B561" s="376"/>
      <c r="C561" s="376"/>
      <c r="D561" s="376"/>
      <c r="E561" s="376"/>
      <c r="F561" s="376"/>
      <c r="G561" s="376"/>
      <c r="H561" s="376"/>
      <c r="I561" s="376"/>
      <c r="J561" s="376"/>
      <c r="K561" s="376"/>
      <c r="L561" s="376"/>
      <c r="M561" s="376"/>
      <c r="N561" s="376"/>
    </row>
    <row r="562" spans="1:14" ht="14.45">
      <c r="A562" s="380"/>
      <c r="B562" s="380"/>
      <c r="C562" s="381">
        <f>C$40</f>
        <v>0</v>
      </c>
      <c r="D562" s="381">
        <f t="shared" ref="D562:L562" si="24">D$40</f>
        <v>0</v>
      </c>
      <c r="E562" s="381">
        <f t="shared" si="24"/>
        <v>0</v>
      </c>
      <c r="F562" s="381">
        <f t="shared" si="24"/>
        <v>0</v>
      </c>
      <c r="G562" s="381">
        <f t="shared" si="24"/>
        <v>0</v>
      </c>
      <c r="H562" s="381">
        <f t="shared" si="24"/>
        <v>0</v>
      </c>
      <c r="I562" s="381">
        <f t="shared" si="24"/>
        <v>0</v>
      </c>
      <c r="J562" s="381">
        <f t="shared" si="24"/>
        <v>0</v>
      </c>
      <c r="K562" s="381">
        <f t="shared" si="24"/>
        <v>0</v>
      </c>
      <c r="L562" s="381">
        <f t="shared" si="24"/>
        <v>0</v>
      </c>
      <c r="M562" s="381">
        <f t="shared" ref="M562" si="25">P$64</f>
        <v>0</v>
      </c>
    </row>
    <row r="563" spans="1:14" ht="15.75" customHeight="1">
      <c r="A563" s="382" t="s">
        <v>196</v>
      </c>
      <c r="B563" s="383" t="s">
        <v>61</v>
      </c>
      <c r="C563" s="410">
        <f>C119+C120+C121+C122*2.3</f>
        <v>0</v>
      </c>
      <c r="D563" s="410">
        <f t="shared" ref="D563:M563" si="26">D119+D120+D121+D122*2.3</f>
        <v>0</v>
      </c>
      <c r="E563" s="410">
        <f t="shared" si="26"/>
        <v>0</v>
      </c>
      <c r="F563" s="410">
        <f t="shared" si="26"/>
        <v>0</v>
      </c>
      <c r="G563" s="410">
        <f t="shared" si="26"/>
        <v>0</v>
      </c>
      <c r="H563" s="410">
        <f t="shared" si="26"/>
        <v>0</v>
      </c>
      <c r="I563" s="410">
        <f t="shared" si="26"/>
        <v>0</v>
      </c>
      <c r="J563" s="410">
        <f t="shared" si="26"/>
        <v>0</v>
      </c>
      <c r="K563" s="410">
        <f t="shared" si="26"/>
        <v>0</v>
      </c>
      <c r="L563" s="410">
        <f t="shared" si="26"/>
        <v>0</v>
      </c>
      <c r="M563" s="410">
        <f t="shared" si="26"/>
        <v>0</v>
      </c>
    </row>
    <row r="564" spans="1:14" ht="15.75" customHeight="1">
      <c r="A564" s="384"/>
      <c r="B564" s="383" t="s">
        <v>197</v>
      </c>
      <c r="C564" s="410">
        <f>C123+C124+C125*2.3</f>
        <v>0</v>
      </c>
      <c r="D564" s="410">
        <f t="shared" ref="D564:M564" si="27">D123+D124+D125*2.3</f>
        <v>0</v>
      </c>
      <c r="E564" s="410">
        <f t="shared" si="27"/>
        <v>0</v>
      </c>
      <c r="F564" s="410">
        <f t="shared" si="27"/>
        <v>0</v>
      </c>
      <c r="G564" s="410">
        <f t="shared" si="27"/>
        <v>0</v>
      </c>
      <c r="H564" s="410">
        <f t="shared" si="27"/>
        <v>0</v>
      </c>
      <c r="I564" s="410">
        <f t="shared" si="27"/>
        <v>0</v>
      </c>
      <c r="J564" s="410">
        <f t="shared" si="27"/>
        <v>0</v>
      </c>
      <c r="K564" s="410">
        <f t="shared" si="27"/>
        <v>0</v>
      </c>
      <c r="L564" s="410">
        <f t="shared" si="27"/>
        <v>0</v>
      </c>
      <c r="M564" s="410">
        <f t="shared" si="27"/>
        <v>0</v>
      </c>
    </row>
    <row r="565" spans="1:14" ht="15.75" customHeight="1">
      <c r="A565" s="384"/>
      <c r="B565" s="383" t="s">
        <v>107</v>
      </c>
      <c r="C565" s="410">
        <f>C126+C127+C128+C129*2.3</f>
        <v>0</v>
      </c>
      <c r="D565" s="410">
        <f t="shared" ref="D565:M565" si="28">D126+D127+D128+D129*2.3</f>
        <v>0</v>
      </c>
      <c r="E565" s="410">
        <f t="shared" si="28"/>
        <v>0</v>
      </c>
      <c r="F565" s="410">
        <f t="shared" si="28"/>
        <v>0</v>
      </c>
      <c r="G565" s="410">
        <f t="shared" si="28"/>
        <v>0</v>
      </c>
      <c r="H565" s="410">
        <f t="shared" si="28"/>
        <v>0</v>
      </c>
      <c r="I565" s="410">
        <f t="shared" si="28"/>
        <v>0</v>
      </c>
      <c r="J565" s="410">
        <f t="shared" si="28"/>
        <v>0</v>
      </c>
      <c r="K565" s="410">
        <f t="shared" si="28"/>
        <v>0</v>
      </c>
      <c r="L565" s="410">
        <f t="shared" si="28"/>
        <v>0</v>
      </c>
      <c r="M565" s="410">
        <f t="shared" si="28"/>
        <v>0</v>
      </c>
    </row>
    <row r="566" spans="1:14" ht="15.75" customHeight="1">
      <c r="A566" s="384"/>
      <c r="B566" s="383" t="s">
        <v>108</v>
      </c>
      <c r="C566" s="410">
        <f>C130*2.3</f>
        <v>0</v>
      </c>
      <c r="D566" s="410">
        <f t="shared" ref="D566:M566" si="29">D130*2.3</f>
        <v>0</v>
      </c>
      <c r="E566" s="410">
        <f t="shared" si="29"/>
        <v>0</v>
      </c>
      <c r="F566" s="410">
        <f t="shared" si="29"/>
        <v>0</v>
      </c>
      <c r="G566" s="410">
        <f t="shared" si="29"/>
        <v>0</v>
      </c>
      <c r="H566" s="410">
        <f t="shared" si="29"/>
        <v>0</v>
      </c>
      <c r="I566" s="410">
        <f t="shared" si="29"/>
        <v>0</v>
      </c>
      <c r="J566" s="410">
        <f t="shared" si="29"/>
        <v>0</v>
      </c>
      <c r="K566" s="410">
        <f t="shared" si="29"/>
        <v>0</v>
      </c>
      <c r="L566" s="410">
        <f t="shared" si="29"/>
        <v>0</v>
      </c>
      <c r="M566" s="410">
        <f t="shared" si="29"/>
        <v>0</v>
      </c>
    </row>
    <row r="567" spans="1:14" ht="15.75" customHeight="1">
      <c r="A567" s="384"/>
      <c r="B567" s="383" t="s">
        <v>109</v>
      </c>
      <c r="C567" s="410">
        <f t="shared" ref="C567:M569" si="30">C131*2.3</f>
        <v>0</v>
      </c>
      <c r="D567" s="410">
        <f t="shared" si="30"/>
        <v>0</v>
      </c>
      <c r="E567" s="410">
        <f t="shared" si="30"/>
        <v>0</v>
      </c>
      <c r="F567" s="410">
        <f t="shared" si="30"/>
        <v>0</v>
      </c>
      <c r="G567" s="410">
        <f t="shared" si="30"/>
        <v>0</v>
      </c>
      <c r="H567" s="410">
        <f t="shared" si="30"/>
        <v>0</v>
      </c>
      <c r="I567" s="410">
        <f t="shared" si="30"/>
        <v>0</v>
      </c>
      <c r="J567" s="410">
        <f t="shared" si="30"/>
        <v>0</v>
      </c>
      <c r="K567" s="410">
        <f t="shared" si="30"/>
        <v>0</v>
      </c>
      <c r="L567" s="410">
        <f t="shared" si="30"/>
        <v>0</v>
      </c>
      <c r="M567" s="410">
        <f t="shared" si="30"/>
        <v>0</v>
      </c>
    </row>
    <row r="568" spans="1:14" ht="15.75" customHeight="1">
      <c r="A568" s="384"/>
      <c r="B568" s="383" t="s">
        <v>110</v>
      </c>
      <c r="C568" s="410">
        <f t="shared" si="30"/>
        <v>0</v>
      </c>
      <c r="D568" s="410">
        <f t="shared" si="30"/>
        <v>0</v>
      </c>
      <c r="E568" s="410">
        <f t="shared" si="30"/>
        <v>0</v>
      </c>
      <c r="F568" s="410">
        <f t="shared" si="30"/>
        <v>0</v>
      </c>
      <c r="G568" s="410">
        <f t="shared" si="30"/>
        <v>0</v>
      </c>
      <c r="H568" s="410">
        <f t="shared" si="30"/>
        <v>0</v>
      </c>
      <c r="I568" s="410">
        <f t="shared" si="30"/>
        <v>0</v>
      </c>
      <c r="J568" s="410">
        <f t="shared" si="30"/>
        <v>0</v>
      </c>
      <c r="K568" s="410">
        <f t="shared" si="30"/>
        <v>0</v>
      </c>
      <c r="L568" s="410">
        <f t="shared" si="30"/>
        <v>0</v>
      </c>
      <c r="M568" s="410">
        <f t="shared" si="30"/>
        <v>0</v>
      </c>
    </row>
    <row r="569" spans="1:14" ht="15.75" customHeight="1">
      <c r="A569" s="384"/>
      <c r="B569" s="383" t="s">
        <v>198</v>
      </c>
      <c r="C569" s="410">
        <f>C133*2.3</f>
        <v>0</v>
      </c>
      <c r="D569" s="410">
        <f t="shared" si="30"/>
        <v>0</v>
      </c>
      <c r="E569" s="410">
        <f t="shared" si="30"/>
        <v>0</v>
      </c>
      <c r="F569" s="410">
        <f t="shared" si="30"/>
        <v>0</v>
      </c>
      <c r="G569" s="410">
        <f t="shared" si="30"/>
        <v>0</v>
      </c>
      <c r="H569" s="410">
        <f t="shared" si="30"/>
        <v>0</v>
      </c>
      <c r="I569" s="410">
        <f t="shared" si="30"/>
        <v>0</v>
      </c>
      <c r="J569" s="410">
        <f t="shared" si="30"/>
        <v>0</v>
      </c>
      <c r="K569" s="410">
        <f t="shared" si="30"/>
        <v>0</v>
      </c>
      <c r="L569" s="410">
        <f t="shared" si="30"/>
        <v>0</v>
      </c>
      <c r="M569" s="410">
        <f t="shared" si="30"/>
        <v>0</v>
      </c>
    </row>
    <row r="570" spans="1:14" ht="15.75" customHeight="1">
      <c r="A570" s="385"/>
      <c r="B570" s="387" t="s">
        <v>23</v>
      </c>
      <c r="C570" s="410">
        <f>SUM(C563:C569)</f>
        <v>0</v>
      </c>
      <c r="D570" s="410">
        <f t="shared" ref="D570:M570" si="31">SUM(D563:D569)</f>
        <v>0</v>
      </c>
      <c r="E570" s="410">
        <f t="shared" si="31"/>
        <v>0</v>
      </c>
      <c r="F570" s="410">
        <f t="shared" si="31"/>
        <v>0</v>
      </c>
      <c r="G570" s="410">
        <f t="shared" si="31"/>
        <v>0</v>
      </c>
      <c r="H570" s="410">
        <f t="shared" si="31"/>
        <v>0</v>
      </c>
      <c r="I570" s="410">
        <f t="shared" si="31"/>
        <v>0</v>
      </c>
      <c r="J570" s="410">
        <f t="shared" si="31"/>
        <v>0</v>
      </c>
      <c r="K570" s="410">
        <f t="shared" si="31"/>
        <v>0</v>
      </c>
      <c r="L570" s="410">
        <f t="shared" si="31"/>
        <v>0</v>
      </c>
      <c r="M570" s="410">
        <f t="shared" si="31"/>
        <v>0</v>
      </c>
    </row>
    <row r="571" spans="1:14" ht="15.75" customHeight="1">
      <c r="A571" s="376"/>
      <c r="B571" s="376"/>
      <c r="C571" s="376"/>
      <c r="D571" s="386"/>
      <c r="E571" s="376"/>
      <c r="F571" s="376"/>
      <c r="G571" s="376"/>
      <c r="H571" s="376"/>
      <c r="I571" s="376"/>
      <c r="J571" s="376"/>
      <c r="K571" s="376"/>
      <c r="L571" s="376"/>
      <c r="M571" s="376"/>
    </row>
    <row r="572" spans="1:14" ht="15.75" customHeight="1">
      <c r="B572" s="376"/>
      <c r="C572" s="376"/>
      <c r="D572" s="386"/>
      <c r="E572" s="376"/>
      <c r="F572" s="376"/>
      <c r="G572" s="376"/>
      <c r="H572" s="376"/>
      <c r="I572" s="376"/>
      <c r="J572" s="376"/>
      <c r="K572" s="376"/>
      <c r="L572" s="376"/>
      <c r="M572" s="376"/>
      <c r="N572" s="376"/>
    </row>
    <row r="573" spans="1:14" ht="15.75" customHeight="1">
      <c r="A573" s="376"/>
      <c r="B573" s="376"/>
      <c r="C573" s="376"/>
      <c r="D573" s="386"/>
      <c r="E573" s="376"/>
      <c r="F573" s="376"/>
      <c r="G573" s="376"/>
      <c r="H573" s="376"/>
      <c r="I573" s="376"/>
      <c r="J573" s="376"/>
      <c r="K573" s="376"/>
      <c r="L573" s="376"/>
      <c r="M573" s="376"/>
      <c r="N573" s="376"/>
    </row>
    <row r="574" spans="1:14" ht="15.75" customHeight="1">
      <c r="A574" s="376"/>
      <c r="B574" s="376"/>
      <c r="C574" s="376"/>
      <c r="D574" s="386"/>
      <c r="E574" s="376"/>
      <c r="F574" s="376"/>
      <c r="G574" s="376"/>
      <c r="H574" s="376"/>
      <c r="I574" s="376"/>
      <c r="J574" s="376"/>
      <c r="K574" s="376"/>
      <c r="L574" s="376"/>
      <c r="M574" s="376"/>
      <c r="N574" s="376"/>
    </row>
    <row r="575" spans="1:14" ht="15.75" customHeight="1">
      <c r="A575" s="376"/>
      <c r="B575" s="376"/>
      <c r="C575" s="376"/>
      <c r="D575" s="386"/>
      <c r="E575" s="376"/>
      <c r="F575" s="376"/>
      <c r="G575" s="376"/>
      <c r="H575" s="376"/>
      <c r="I575" s="376"/>
      <c r="J575" s="376"/>
      <c r="K575" s="376"/>
      <c r="L575" s="376"/>
      <c r="M575" s="376"/>
      <c r="N575" s="376"/>
    </row>
    <row r="576" spans="1:14" ht="15.75" customHeight="1">
      <c r="A576" s="376"/>
      <c r="B576" s="376"/>
      <c r="C576" s="376"/>
      <c r="D576" s="386"/>
      <c r="E576" s="376"/>
      <c r="F576" s="376"/>
      <c r="G576" s="376"/>
      <c r="H576" s="376"/>
      <c r="I576" s="376"/>
      <c r="J576" s="376"/>
      <c r="K576" s="376"/>
      <c r="L576" s="376"/>
      <c r="M576" s="376"/>
      <c r="N576" s="376"/>
    </row>
    <row r="577" spans="1:14" ht="15.75" customHeight="1">
      <c r="A577" s="376"/>
      <c r="B577" s="376"/>
      <c r="C577" s="376"/>
      <c r="D577" s="386"/>
      <c r="E577" s="376"/>
      <c r="F577" s="376"/>
      <c r="G577" s="376"/>
      <c r="H577" s="376"/>
      <c r="I577" s="376"/>
      <c r="J577" s="376"/>
      <c r="K577" s="376"/>
      <c r="L577" s="376"/>
      <c r="M577" s="376"/>
      <c r="N577" s="376"/>
    </row>
    <row r="578" spans="1:14" ht="15.75" customHeight="1">
      <c r="A578" s="376"/>
      <c r="B578" s="376"/>
      <c r="C578" s="376"/>
      <c r="D578" s="386"/>
      <c r="E578" s="376"/>
      <c r="F578" s="376"/>
      <c r="G578" s="376"/>
      <c r="H578" s="376"/>
      <c r="I578" s="376"/>
      <c r="J578" s="376"/>
      <c r="K578" s="376"/>
      <c r="L578" s="376"/>
      <c r="M578" s="376"/>
      <c r="N578" s="376"/>
    </row>
    <row r="579" spans="1:14" ht="15.75" customHeight="1">
      <c r="A579" s="376"/>
      <c r="B579" s="376"/>
      <c r="C579" s="376"/>
      <c r="D579" s="386"/>
      <c r="E579" s="376"/>
      <c r="F579" s="376"/>
      <c r="G579" s="376"/>
      <c r="H579" s="376"/>
      <c r="I579" s="376"/>
      <c r="J579" s="376"/>
      <c r="K579" s="376"/>
      <c r="L579" s="376"/>
      <c r="M579" s="376"/>
      <c r="N579" s="376"/>
    </row>
    <row r="580" spans="1:14" ht="15.75" customHeight="1">
      <c r="A580" s="376"/>
      <c r="B580" s="376"/>
      <c r="C580" s="376"/>
      <c r="D580" s="386"/>
      <c r="E580" s="376"/>
      <c r="F580" s="376"/>
      <c r="G580" s="376"/>
      <c r="H580" s="376"/>
      <c r="I580" s="376"/>
      <c r="J580" s="376"/>
      <c r="K580" s="376"/>
      <c r="L580" s="376"/>
      <c r="M580" s="376"/>
      <c r="N580" s="376"/>
    </row>
    <row r="581" spans="1:14" ht="15.75" customHeight="1">
      <c r="A581" s="376"/>
      <c r="B581" s="376"/>
      <c r="C581" s="376"/>
      <c r="D581" s="386"/>
      <c r="E581" s="376"/>
      <c r="F581" s="376"/>
      <c r="G581" s="376"/>
      <c r="H581" s="376"/>
      <c r="I581" s="376"/>
      <c r="J581" s="376"/>
      <c r="K581" s="376"/>
      <c r="L581" s="376"/>
      <c r="M581" s="376"/>
      <c r="N581" s="376"/>
    </row>
    <row r="582" spans="1:14" ht="15.75" customHeight="1">
      <c r="A582" s="376"/>
      <c r="B582" s="376"/>
      <c r="C582" s="376"/>
      <c r="D582" s="386"/>
      <c r="E582" s="376"/>
      <c r="F582" s="376"/>
      <c r="G582" s="376"/>
      <c r="H582" s="376"/>
      <c r="I582" s="376"/>
      <c r="J582" s="376"/>
      <c r="K582" s="376"/>
      <c r="L582" s="376"/>
      <c r="M582" s="376"/>
      <c r="N582" s="376"/>
    </row>
    <row r="583" spans="1:14" ht="15.75" customHeight="1">
      <c r="A583" s="376"/>
      <c r="B583" s="376"/>
      <c r="C583" s="376"/>
      <c r="D583" s="386"/>
      <c r="E583" s="376"/>
      <c r="F583" s="376"/>
      <c r="G583" s="376"/>
      <c r="H583" s="376"/>
      <c r="I583" s="376"/>
      <c r="J583" s="376"/>
      <c r="K583" s="376"/>
      <c r="L583" s="376"/>
      <c r="M583" s="376"/>
      <c r="N583" s="376"/>
    </row>
    <row r="584" spans="1:14" ht="15.75" customHeight="1">
      <c r="A584" s="376"/>
      <c r="B584" s="376"/>
      <c r="C584" s="376"/>
      <c r="D584" s="386"/>
      <c r="E584" s="376"/>
      <c r="F584" s="376"/>
      <c r="G584" s="376"/>
      <c r="H584" s="376"/>
      <c r="I584" s="376"/>
      <c r="J584" s="376"/>
      <c r="K584" s="376"/>
      <c r="L584" s="376"/>
      <c r="M584" s="376"/>
      <c r="N584" s="376"/>
    </row>
    <row r="585" spans="1:14" ht="15.75" customHeight="1">
      <c r="A585" s="376"/>
      <c r="B585" s="376"/>
      <c r="C585" s="376"/>
      <c r="D585" s="386"/>
      <c r="E585" s="376"/>
      <c r="F585" s="376"/>
      <c r="G585" s="376"/>
      <c r="H585" s="376"/>
      <c r="I585" s="376"/>
      <c r="J585" s="376"/>
      <c r="K585" s="376"/>
      <c r="L585" s="376"/>
      <c r="M585" s="376"/>
      <c r="N585" s="376"/>
    </row>
    <row r="586" spans="1:14" ht="15.75" customHeight="1">
      <c r="A586" s="376"/>
      <c r="B586" s="376"/>
      <c r="C586" s="376"/>
      <c r="D586" s="386"/>
      <c r="E586" s="376"/>
      <c r="F586" s="376"/>
      <c r="G586" s="376"/>
      <c r="H586" s="376"/>
      <c r="I586" s="376"/>
      <c r="J586" s="376"/>
      <c r="K586" s="376"/>
      <c r="L586" s="376"/>
      <c r="M586" s="376"/>
      <c r="N586" s="376"/>
    </row>
    <row r="587" spans="1:14" ht="15.75" customHeight="1">
      <c r="A587" s="376"/>
      <c r="B587" s="376"/>
      <c r="C587" s="376"/>
      <c r="D587" s="386"/>
      <c r="E587" s="376"/>
      <c r="F587" s="376"/>
      <c r="G587" s="376"/>
      <c r="H587" s="376"/>
      <c r="I587" s="376"/>
      <c r="J587" s="376"/>
      <c r="K587" s="376"/>
      <c r="L587" s="376"/>
      <c r="M587" s="376"/>
      <c r="N587" s="376"/>
    </row>
    <row r="588" spans="1:14" ht="14.1"/>
    <row r="589" spans="1:14" ht="14.1"/>
    <row r="590" spans="1:14" ht="14.1"/>
    <row r="591" spans="1:14" ht="14.1"/>
    <row r="592" spans="1:14" ht="14.1"/>
    <row r="593" spans="1:14" ht="14.1"/>
    <row r="594" spans="1:14" ht="14.1"/>
    <row r="595" spans="1:14" ht="14.1"/>
    <row r="596" spans="1:14" ht="15.75" customHeight="1">
      <c r="A596" s="404" t="s">
        <v>199</v>
      </c>
      <c r="B596" s="376"/>
      <c r="C596" s="376"/>
      <c r="D596" s="376"/>
      <c r="E596" s="376"/>
      <c r="F596" s="376"/>
      <c r="G596" s="376"/>
      <c r="H596" s="376"/>
      <c r="I596" s="376"/>
      <c r="J596" s="376"/>
      <c r="K596" s="376"/>
      <c r="L596" s="376"/>
      <c r="M596" s="376"/>
      <c r="N596" s="376"/>
    </row>
    <row r="597" spans="1:14" ht="15.75" customHeight="1">
      <c r="A597" s="376"/>
      <c r="B597" s="376"/>
      <c r="C597" s="376"/>
      <c r="D597" s="376"/>
      <c r="E597" s="376"/>
      <c r="F597" s="376"/>
      <c r="G597" s="376"/>
      <c r="H597" s="376"/>
      <c r="I597" s="376"/>
      <c r="J597" s="376"/>
      <c r="K597" s="376"/>
      <c r="L597" s="376"/>
      <c r="M597" s="376"/>
      <c r="N597" s="376"/>
    </row>
    <row r="598" spans="1:14" ht="15.75" customHeight="1">
      <c r="A598" s="378" t="s">
        <v>200</v>
      </c>
      <c r="B598" s="379"/>
      <c r="C598" s="376"/>
      <c r="G598" s="376"/>
      <c r="H598" s="376"/>
      <c r="I598" s="376"/>
      <c r="J598" s="376"/>
      <c r="K598" s="376"/>
      <c r="L598" s="376"/>
      <c r="M598" s="376"/>
      <c r="N598" s="376"/>
    </row>
    <row r="599" spans="1:14" ht="15.75" customHeight="1" thickBot="1">
      <c r="A599" s="378" t="s">
        <v>201</v>
      </c>
      <c r="B599" s="379"/>
      <c r="C599" s="376"/>
      <c r="G599" s="376"/>
      <c r="H599" s="376"/>
      <c r="I599" s="376"/>
      <c r="J599" s="376"/>
      <c r="K599" s="376"/>
      <c r="L599" s="376"/>
      <c r="M599" s="376"/>
      <c r="N599" s="376"/>
    </row>
    <row r="600" spans="1:14" ht="14.45">
      <c r="A600" s="380"/>
      <c r="B600" s="380"/>
      <c r="C600" s="381">
        <f>C$40</f>
        <v>0</v>
      </c>
      <c r="D600" s="381">
        <f t="shared" ref="D600:L600" si="32">D$40</f>
        <v>0</v>
      </c>
      <c r="E600" s="381">
        <f t="shared" si="32"/>
        <v>0</v>
      </c>
      <c r="F600" s="381">
        <f t="shared" si="32"/>
        <v>0</v>
      </c>
      <c r="G600" s="381">
        <f t="shared" si="32"/>
        <v>0</v>
      </c>
      <c r="H600" s="381">
        <f t="shared" si="32"/>
        <v>0</v>
      </c>
      <c r="I600" s="381">
        <f t="shared" si="32"/>
        <v>0</v>
      </c>
      <c r="J600" s="381">
        <f t="shared" si="32"/>
        <v>0</v>
      </c>
      <c r="K600" s="381">
        <f t="shared" si="32"/>
        <v>0</v>
      </c>
      <c r="L600" s="381">
        <f t="shared" si="32"/>
        <v>0</v>
      </c>
      <c r="M600" s="381">
        <f t="shared" ref="M600" si="33">P$64</f>
        <v>0</v>
      </c>
    </row>
    <row r="601" spans="1:14" ht="15.75" customHeight="1">
      <c r="A601" s="382" t="s">
        <v>202</v>
      </c>
      <c r="B601" s="383" t="s">
        <v>61</v>
      </c>
      <c r="C601" s="410">
        <f>C119+C121*(1-$B$598)+C122*2.3</f>
        <v>0</v>
      </c>
      <c r="D601" s="410">
        <f t="shared" ref="D601:M601" si="34">D119+D121*(1-$B$598)+D122*2.3</f>
        <v>0</v>
      </c>
      <c r="E601" s="410">
        <f t="shared" si="34"/>
        <v>0</v>
      </c>
      <c r="F601" s="410">
        <f t="shared" si="34"/>
        <v>0</v>
      </c>
      <c r="G601" s="410">
        <f t="shared" si="34"/>
        <v>0</v>
      </c>
      <c r="H601" s="410">
        <f t="shared" si="34"/>
        <v>0</v>
      </c>
      <c r="I601" s="410">
        <f t="shared" si="34"/>
        <v>0</v>
      </c>
      <c r="J601" s="410">
        <f t="shared" si="34"/>
        <v>0</v>
      </c>
      <c r="K601" s="410">
        <f t="shared" si="34"/>
        <v>0</v>
      </c>
      <c r="L601" s="410">
        <f t="shared" si="34"/>
        <v>0</v>
      </c>
      <c r="M601" s="410">
        <f t="shared" si="34"/>
        <v>0</v>
      </c>
    </row>
    <row r="602" spans="1:14" ht="15.75" customHeight="1">
      <c r="A602" s="384"/>
      <c r="B602" s="383" t="s">
        <v>197</v>
      </c>
      <c r="C602" s="410">
        <f>C123+C124*(1-$B$599)+C125*2.3</f>
        <v>0</v>
      </c>
      <c r="D602" s="410">
        <f t="shared" ref="D602:M602" si="35">D123+D124*(1-$B$599)+D125*2.3</f>
        <v>0</v>
      </c>
      <c r="E602" s="410">
        <f t="shared" si="35"/>
        <v>0</v>
      </c>
      <c r="F602" s="410">
        <f t="shared" si="35"/>
        <v>0</v>
      </c>
      <c r="G602" s="410">
        <f t="shared" si="35"/>
        <v>0</v>
      </c>
      <c r="H602" s="410">
        <f t="shared" si="35"/>
        <v>0</v>
      </c>
      <c r="I602" s="410">
        <f t="shared" si="35"/>
        <v>0</v>
      </c>
      <c r="J602" s="410">
        <f t="shared" si="35"/>
        <v>0</v>
      </c>
      <c r="K602" s="410">
        <f t="shared" si="35"/>
        <v>0</v>
      </c>
      <c r="L602" s="410">
        <f t="shared" si="35"/>
        <v>0</v>
      </c>
      <c r="M602" s="410">
        <f t="shared" si="35"/>
        <v>0</v>
      </c>
    </row>
    <row r="603" spans="1:14" ht="15.75" customHeight="1">
      <c r="A603" s="384"/>
      <c r="B603" s="383" t="s">
        <v>107</v>
      </c>
      <c r="C603" s="410">
        <f t="shared" ref="C603:M603" si="36">C126+C128*(1-$E$1723)+C129*2.3</f>
        <v>0</v>
      </c>
      <c r="D603" s="410">
        <f t="shared" si="36"/>
        <v>0</v>
      </c>
      <c r="E603" s="410">
        <f t="shared" si="36"/>
        <v>0</v>
      </c>
      <c r="F603" s="410">
        <f t="shared" si="36"/>
        <v>0</v>
      </c>
      <c r="G603" s="410">
        <f t="shared" si="36"/>
        <v>0</v>
      </c>
      <c r="H603" s="410">
        <f t="shared" si="36"/>
        <v>0</v>
      </c>
      <c r="I603" s="410">
        <f t="shared" si="36"/>
        <v>0</v>
      </c>
      <c r="J603" s="410">
        <f t="shared" si="36"/>
        <v>0</v>
      </c>
      <c r="K603" s="410">
        <f t="shared" si="36"/>
        <v>0</v>
      </c>
      <c r="L603" s="410">
        <f t="shared" si="36"/>
        <v>0</v>
      </c>
      <c r="M603" s="410">
        <f t="shared" si="36"/>
        <v>0</v>
      </c>
    </row>
    <row r="604" spans="1:14" ht="15.75" customHeight="1">
      <c r="A604" s="384"/>
      <c r="B604" s="383" t="s">
        <v>108</v>
      </c>
      <c r="C604" s="410">
        <f>C130*2.3</f>
        <v>0</v>
      </c>
      <c r="D604" s="410">
        <f t="shared" ref="D604:M604" si="37">D130*2.3</f>
        <v>0</v>
      </c>
      <c r="E604" s="410">
        <f t="shared" si="37"/>
        <v>0</v>
      </c>
      <c r="F604" s="410">
        <f t="shared" si="37"/>
        <v>0</v>
      </c>
      <c r="G604" s="410">
        <f t="shared" si="37"/>
        <v>0</v>
      </c>
      <c r="H604" s="410">
        <f t="shared" si="37"/>
        <v>0</v>
      </c>
      <c r="I604" s="410">
        <f t="shared" si="37"/>
        <v>0</v>
      </c>
      <c r="J604" s="410">
        <f t="shared" si="37"/>
        <v>0</v>
      </c>
      <c r="K604" s="410">
        <f t="shared" si="37"/>
        <v>0</v>
      </c>
      <c r="L604" s="410">
        <f t="shared" si="37"/>
        <v>0</v>
      </c>
      <c r="M604" s="410">
        <f t="shared" si="37"/>
        <v>0</v>
      </c>
    </row>
    <row r="605" spans="1:14" ht="15.75" customHeight="1">
      <c r="A605" s="384"/>
      <c r="B605" s="383" t="s">
        <v>109</v>
      </c>
      <c r="C605" s="410">
        <f>C131*2.3</f>
        <v>0</v>
      </c>
      <c r="D605" s="410">
        <f t="shared" ref="D605:M605" si="38">D131*2.3</f>
        <v>0</v>
      </c>
      <c r="E605" s="410">
        <f t="shared" si="38"/>
        <v>0</v>
      </c>
      <c r="F605" s="410">
        <f t="shared" si="38"/>
        <v>0</v>
      </c>
      <c r="G605" s="410">
        <f t="shared" si="38"/>
        <v>0</v>
      </c>
      <c r="H605" s="410">
        <f t="shared" si="38"/>
        <v>0</v>
      </c>
      <c r="I605" s="410">
        <f t="shared" si="38"/>
        <v>0</v>
      </c>
      <c r="J605" s="410">
        <f t="shared" si="38"/>
        <v>0</v>
      </c>
      <c r="K605" s="410">
        <f t="shared" si="38"/>
        <v>0</v>
      </c>
      <c r="L605" s="410">
        <f t="shared" si="38"/>
        <v>0</v>
      </c>
      <c r="M605" s="410">
        <f t="shared" si="38"/>
        <v>0</v>
      </c>
    </row>
    <row r="606" spans="1:14" ht="15.75" customHeight="1">
      <c r="A606" s="384"/>
      <c r="B606" s="383" t="s">
        <v>110</v>
      </c>
      <c r="C606" s="410">
        <f>C132*2.3</f>
        <v>0</v>
      </c>
      <c r="D606" s="410">
        <f t="shared" ref="D606:M606" si="39">D132*2.3</f>
        <v>0</v>
      </c>
      <c r="E606" s="410">
        <f t="shared" si="39"/>
        <v>0</v>
      </c>
      <c r="F606" s="410">
        <f t="shared" si="39"/>
        <v>0</v>
      </c>
      <c r="G606" s="410">
        <f t="shared" si="39"/>
        <v>0</v>
      </c>
      <c r="H606" s="410">
        <f t="shared" si="39"/>
        <v>0</v>
      </c>
      <c r="I606" s="410">
        <f t="shared" si="39"/>
        <v>0</v>
      </c>
      <c r="J606" s="410">
        <f t="shared" si="39"/>
        <v>0</v>
      </c>
      <c r="K606" s="410">
        <f t="shared" si="39"/>
        <v>0</v>
      </c>
      <c r="L606" s="410">
        <f t="shared" si="39"/>
        <v>0</v>
      </c>
      <c r="M606" s="410">
        <f t="shared" si="39"/>
        <v>0</v>
      </c>
    </row>
    <row r="607" spans="1:14" ht="15.75" customHeight="1">
      <c r="A607" s="384"/>
      <c r="B607" s="383" t="s">
        <v>198</v>
      </c>
      <c r="C607" s="410">
        <f>C133*2.3</f>
        <v>0</v>
      </c>
      <c r="D607" s="410">
        <f t="shared" ref="D607:M607" si="40">D133*2.3</f>
        <v>0</v>
      </c>
      <c r="E607" s="410">
        <f t="shared" si="40"/>
        <v>0</v>
      </c>
      <c r="F607" s="410">
        <f t="shared" si="40"/>
        <v>0</v>
      </c>
      <c r="G607" s="410">
        <f t="shared" si="40"/>
        <v>0</v>
      </c>
      <c r="H607" s="410">
        <f t="shared" si="40"/>
        <v>0</v>
      </c>
      <c r="I607" s="410">
        <f t="shared" si="40"/>
        <v>0</v>
      </c>
      <c r="J607" s="410">
        <f t="shared" si="40"/>
        <v>0</v>
      </c>
      <c r="K607" s="410">
        <f t="shared" si="40"/>
        <v>0</v>
      </c>
      <c r="L607" s="410">
        <f t="shared" si="40"/>
        <v>0</v>
      </c>
      <c r="M607" s="410">
        <f t="shared" si="40"/>
        <v>0</v>
      </c>
    </row>
    <row r="608" spans="1:14" ht="15.75" customHeight="1">
      <c r="A608" s="385"/>
      <c r="B608" s="387" t="s">
        <v>203</v>
      </c>
      <c r="C608" s="377">
        <f>SUM(C601:C607)</f>
        <v>0</v>
      </c>
      <c r="D608" s="377">
        <f t="shared" ref="D608:M608" si="41">SUM(D601:D607)</f>
        <v>0</v>
      </c>
      <c r="E608" s="377">
        <f t="shared" si="41"/>
        <v>0</v>
      </c>
      <c r="F608" s="377">
        <f t="shared" si="41"/>
        <v>0</v>
      </c>
      <c r="G608" s="377">
        <f t="shared" si="41"/>
        <v>0</v>
      </c>
      <c r="H608" s="377">
        <f t="shared" si="41"/>
        <v>0</v>
      </c>
      <c r="I608" s="377">
        <f t="shared" si="41"/>
        <v>0</v>
      </c>
      <c r="J608" s="377">
        <f t="shared" si="41"/>
        <v>0</v>
      </c>
      <c r="K608" s="377">
        <f t="shared" si="41"/>
        <v>0</v>
      </c>
      <c r="L608" s="377">
        <f t="shared" si="41"/>
        <v>0</v>
      </c>
      <c r="M608" s="377">
        <f t="shared" si="41"/>
        <v>0</v>
      </c>
    </row>
    <row r="609" spans="1:14" ht="15.75" customHeight="1">
      <c r="A609" s="376"/>
      <c r="B609" s="376"/>
      <c r="C609" s="376"/>
      <c r="D609" s="386"/>
      <c r="E609" s="376"/>
      <c r="F609" s="376"/>
      <c r="G609" s="376"/>
      <c r="H609" s="376"/>
      <c r="I609" s="376"/>
      <c r="J609" s="376"/>
      <c r="K609" s="376"/>
      <c r="L609" s="376"/>
      <c r="M609" s="376"/>
    </row>
    <row r="610" spans="1:14" ht="15.75" customHeight="1">
      <c r="B610" s="376"/>
      <c r="C610" s="376"/>
      <c r="D610" s="386"/>
      <c r="E610" s="376"/>
      <c r="F610" s="376"/>
      <c r="G610" s="376"/>
      <c r="H610" s="376"/>
      <c r="I610" s="376"/>
      <c r="J610" s="376"/>
      <c r="K610" s="376"/>
      <c r="L610" s="376"/>
      <c r="M610" s="376"/>
      <c r="N610" s="376"/>
    </row>
    <row r="611" spans="1:14" ht="15.75" customHeight="1">
      <c r="A611" s="376"/>
      <c r="B611" s="376"/>
      <c r="C611" s="376"/>
      <c r="D611" s="386"/>
      <c r="E611" s="376"/>
      <c r="F611" s="376"/>
      <c r="G611" s="376"/>
      <c r="H611" s="376"/>
      <c r="I611" s="376"/>
      <c r="J611" s="376"/>
      <c r="K611" s="376"/>
      <c r="L611" s="376"/>
      <c r="M611" s="376"/>
      <c r="N611" s="376"/>
    </row>
    <row r="612" spans="1:14" ht="15.75" customHeight="1">
      <c r="A612" s="376"/>
      <c r="B612" s="376"/>
      <c r="C612" s="376"/>
      <c r="D612" s="386"/>
      <c r="E612" s="376"/>
      <c r="F612" s="376"/>
      <c r="G612" s="376"/>
      <c r="H612" s="376"/>
      <c r="I612" s="376"/>
      <c r="J612" s="376"/>
      <c r="K612" s="376"/>
      <c r="L612" s="376"/>
      <c r="M612" s="376"/>
      <c r="N612" s="376"/>
    </row>
    <row r="613" spans="1:14" ht="15.75" customHeight="1">
      <c r="A613" s="376"/>
      <c r="B613" s="376"/>
      <c r="C613" s="376"/>
      <c r="D613" s="386"/>
      <c r="E613" s="376"/>
      <c r="F613" s="376"/>
      <c r="G613" s="376"/>
      <c r="H613" s="376"/>
      <c r="I613" s="376"/>
      <c r="J613" s="376"/>
      <c r="K613" s="376"/>
      <c r="L613" s="376"/>
      <c r="M613" s="376"/>
      <c r="N613" s="376"/>
    </row>
    <row r="614" spans="1:14" ht="15.75" customHeight="1">
      <c r="A614" s="376"/>
      <c r="B614" s="376"/>
      <c r="C614" s="376"/>
      <c r="D614" s="386"/>
      <c r="E614" s="376"/>
      <c r="F614" s="376"/>
      <c r="G614" s="376"/>
      <c r="H614" s="376"/>
      <c r="I614" s="376"/>
      <c r="J614" s="376"/>
      <c r="K614" s="376"/>
      <c r="L614" s="376"/>
      <c r="M614" s="376"/>
      <c r="N614" s="376"/>
    </row>
    <row r="615" spans="1:14" ht="15.75" customHeight="1">
      <c r="A615" s="376"/>
      <c r="B615" s="376"/>
      <c r="C615" s="376"/>
      <c r="D615" s="386"/>
      <c r="E615" s="376"/>
      <c r="F615" s="376"/>
      <c r="G615" s="376"/>
      <c r="H615" s="376"/>
      <c r="I615" s="376"/>
      <c r="J615" s="376"/>
      <c r="K615" s="376"/>
      <c r="L615" s="376"/>
      <c r="M615" s="376"/>
      <c r="N615" s="376"/>
    </row>
    <row r="616" spans="1:14" ht="15.75" customHeight="1">
      <c r="A616" s="376"/>
      <c r="B616" s="376"/>
      <c r="C616" s="376"/>
      <c r="D616" s="386"/>
      <c r="E616" s="376"/>
      <c r="F616" s="376"/>
      <c r="G616" s="376"/>
      <c r="H616" s="376"/>
      <c r="I616" s="376"/>
      <c r="J616" s="376"/>
      <c r="K616" s="376"/>
      <c r="L616" s="376"/>
      <c r="M616" s="376"/>
      <c r="N616" s="376"/>
    </row>
    <row r="617" spans="1:14" ht="15.75" customHeight="1">
      <c r="A617" s="376"/>
      <c r="B617" s="376"/>
      <c r="C617" s="376"/>
      <c r="D617" s="386"/>
      <c r="E617" s="376"/>
      <c r="F617" s="376"/>
      <c r="G617" s="376"/>
      <c r="H617" s="376"/>
      <c r="I617" s="376"/>
      <c r="J617" s="376"/>
      <c r="K617" s="376"/>
      <c r="L617" s="376"/>
      <c r="M617" s="376"/>
      <c r="N617" s="376"/>
    </row>
    <row r="618" spans="1:14" ht="15.75" customHeight="1">
      <c r="A618" s="376"/>
      <c r="B618" s="376"/>
      <c r="C618" s="376"/>
      <c r="D618" s="386"/>
      <c r="E618" s="376"/>
      <c r="F618" s="376"/>
      <c r="G618" s="376"/>
      <c r="H618" s="376"/>
      <c r="I618" s="376"/>
      <c r="J618" s="376"/>
      <c r="K618" s="376"/>
      <c r="L618" s="376"/>
      <c r="M618" s="376"/>
      <c r="N618" s="376"/>
    </row>
    <row r="619" spans="1:14" ht="15.75" customHeight="1">
      <c r="A619" s="376"/>
      <c r="B619" s="376"/>
      <c r="C619" s="376"/>
      <c r="D619" s="386"/>
      <c r="E619" s="376"/>
      <c r="F619" s="376"/>
      <c r="G619" s="376"/>
      <c r="H619" s="376"/>
      <c r="I619" s="376"/>
      <c r="J619" s="376"/>
      <c r="K619" s="376"/>
      <c r="L619" s="376"/>
      <c r="M619" s="376"/>
      <c r="N619" s="376"/>
    </row>
    <row r="620" spans="1:14" ht="15.75" customHeight="1">
      <c r="A620" s="376"/>
      <c r="B620" s="376"/>
      <c r="C620" s="376"/>
      <c r="D620" s="386"/>
      <c r="E620" s="376"/>
      <c r="F620" s="376"/>
      <c r="G620" s="376"/>
      <c r="H620" s="376"/>
      <c r="I620" s="376"/>
      <c r="J620" s="376"/>
      <c r="K620" s="376"/>
      <c r="L620" s="376"/>
      <c r="M620" s="376"/>
      <c r="N620" s="376"/>
    </row>
    <row r="621" spans="1:14" ht="15.75" customHeight="1">
      <c r="A621" s="376"/>
      <c r="B621" s="376"/>
      <c r="C621" s="376"/>
      <c r="D621" s="386"/>
      <c r="E621" s="376"/>
      <c r="F621" s="376"/>
      <c r="G621" s="376"/>
      <c r="H621" s="376"/>
      <c r="I621" s="376"/>
      <c r="J621" s="376"/>
      <c r="K621" s="376"/>
      <c r="L621" s="376"/>
      <c r="M621" s="376"/>
      <c r="N621" s="376"/>
    </row>
    <row r="622" spans="1:14" ht="15.75" customHeight="1">
      <c r="A622" s="376"/>
      <c r="B622" s="376"/>
      <c r="C622" s="376"/>
      <c r="D622" s="386"/>
      <c r="E622" s="376"/>
      <c r="F622" s="376"/>
      <c r="G622" s="376"/>
      <c r="H622" s="376"/>
      <c r="I622" s="376"/>
      <c r="J622" s="376"/>
      <c r="K622" s="376"/>
      <c r="L622" s="376"/>
      <c r="M622" s="376"/>
      <c r="N622" s="376"/>
    </row>
    <row r="623" spans="1:14" ht="15.75" customHeight="1">
      <c r="A623" s="376"/>
      <c r="B623" s="376"/>
      <c r="C623" s="376"/>
      <c r="D623" s="386"/>
      <c r="E623" s="376"/>
      <c r="F623" s="376"/>
      <c r="G623" s="376"/>
      <c r="H623" s="376"/>
      <c r="I623" s="376"/>
      <c r="J623" s="376"/>
      <c r="K623" s="376"/>
      <c r="L623" s="376"/>
      <c r="M623" s="376"/>
      <c r="N623" s="376"/>
    </row>
    <row r="624" spans="1:14" ht="15.75" customHeight="1">
      <c r="A624" s="376"/>
      <c r="B624" s="376"/>
      <c r="C624" s="376"/>
      <c r="D624" s="386"/>
      <c r="E624" s="376"/>
      <c r="F624" s="376"/>
      <c r="G624" s="376"/>
      <c r="H624" s="376"/>
      <c r="I624" s="376"/>
      <c r="J624" s="376"/>
      <c r="K624" s="376"/>
      <c r="L624" s="376"/>
      <c r="M624" s="376"/>
      <c r="N624" s="376"/>
    </row>
    <row r="625" spans="1:14" ht="15.75" customHeight="1">
      <c r="A625" s="376"/>
      <c r="B625" s="376"/>
      <c r="C625" s="376"/>
      <c r="D625" s="386"/>
      <c r="E625" s="376"/>
      <c r="F625" s="376"/>
      <c r="G625" s="376"/>
      <c r="H625" s="376"/>
      <c r="I625" s="376"/>
      <c r="J625" s="376"/>
      <c r="K625" s="376"/>
      <c r="L625" s="376"/>
      <c r="M625" s="376"/>
      <c r="N625" s="376"/>
    </row>
    <row r="626" spans="1:14" ht="14.1"/>
    <row r="627" spans="1:14" ht="14.1"/>
    <row r="628" spans="1:14" ht="14.1"/>
    <row r="629" spans="1:14" ht="14.1"/>
    <row r="630" spans="1:14" ht="14.1"/>
    <row r="631" spans="1:14" ht="14.1"/>
    <row r="632" spans="1:14" ht="14.1"/>
    <row r="633" spans="1:14" ht="14.1"/>
    <row r="634" spans="1:14" ht="15.75" customHeight="1">
      <c r="A634" s="404" t="s">
        <v>204</v>
      </c>
      <c r="B634" s="376"/>
      <c r="C634" s="376"/>
      <c r="D634" s="376"/>
      <c r="E634" s="376"/>
      <c r="F634" s="376"/>
      <c r="G634" s="376"/>
      <c r="H634" s="376"/>
      <c r="I634" s="376"/>
      <c r="J634" s="376"/>
      <c r="K634" s="376"/>
      <c r="L634" s="376"/>
      <c r="M634" s="376"/>
      <c r="N634" s="376"/>
    </row>
    <row r="635" spans="1:14" ht="15.75" customHeight="1">
      <c r="A635" s="376"/>
      <c r="B635" s="376"/>
      <c r="C635" s="376"/>
      <c r="D635" s="376"/>
      <c r="E635" s="376"/>
      <c r="F635" s="376"/>
      <c r="G635" s="376"/>
      <c r="H635" s="376"/>
      <c r="I635" s="376"/>
      <c r="J635" s="376"/>
      <c r="K635" s="376"/>
      <c r="L635" s="376"/>
      <c r="M635" s="376"/>
      <c r="N635" s="376"/>
    </row>
    <row r="636" spans="1:14" ht="15.75" customHeight="1">
      <c r="A636" s="378" t="s">
        <v>205</v>
      </c>
      <c r="B636" s="379"/>
      <c r="C636" s="376"/>
      <c r="G636" s="376"/>
      <c r="H636" s="376"/>
      <c r="I636" s="376"/>
      <c r="J636" s="376"/>
      <c r="K636" s="376"/>
      <c r="L636" s="376"/>
      <c r="M636" s="376"/>
      <c r="N636" s="376"/>
    </row>
    <row r="637" spans="1:14" ht="15.75" customHeight="1">
      <c r="A637" s="378" t="s">
        <v>206</v>
      </c>
      <c r="B637" s="379"/>
      <c r="C637" s="376"/>
      <c r="G637" s="376"/>
      <c r="H637" s="376"/>
      <c r="I637" s="376"/>
      <c r="J637" s="376"/>
      <c r="K637" s="376"/>
      <c r="L637" s="376"/>
      <c r="M637" s="376"/>
      <c r="N637" s="376"/>
    </row>
    <row r="638" spans="1:14" ht="14.45" thickBot="1"/>
    <row r="639" spans="1:14" ht="14.45">
      <c r="A639" s="380"/>
      <c r="B639" s="380"/>
      <c r="C639" s="381">
        <f>C$40</f>
        <v>0</v>
      </c>
      <c r="D639" s="381">
        <f t="shared" ref="D639:L639" si="42">D$40</f>
        <v>0</v>
      </c>
      <c r="E639" s="381">
        <f t="shared" si="42"/>
        <v>0</v>
      </c>
      <c r="F639" s="381">
        <f t="shared" si="42"/>
        <v>0</v>
      </c>
      <c r="G639" s="381">
        <f t="shared" si="42"/>
        <v>0</v>
      </c>
      <c r="H639" s="381">
        <f t="shared" si="42"/>
        <v>0</v>
      </c>
      <c r="I639" s="381">
        <f t="shared" si="42"/>
        <v>0</v>
      </c>
      <c r="J639" s="381">
        <f t="shared" si="42"/>
        <v>0</v>
      </c>
      <c r="K639" s="381">
        <f t="shared" si="42"/>
        <v>0</v>
      </c>
      <c r="L639" s="381">
        <f t="shared" si="42"/>
        <v>0</v>
      </c>
      <c r="M639" s="381">
        <f t="shared" ref="M639" si="43">P$64</f>
        <v>0</v>
      </c>
    </row>
    <row r="640" spans="1:14" ht="15.75" customHeight="1">
      <c r="A640" s="382" t="s">
        <v>207</v>
      </c>
      <c r="B640" s="383" t="s">
        <v>61</v>
      </c>
      <c r="C640" s="410">
        <f>(C119*0.227+C120*0.03+C121*$B636+C122*0.079)*39.543</f>
        <v>0</v>
      </c>
      <c r="D640" s="410">
        <f t="shared" ref="D640:M640" si="44">(D119*0.227+D120*0.03+D121*$B636+D122*0.079)*39.543</f>
        <v>0</v>
      </c>
      <c r="E640" s="410">
        <f t="shared" si="44"/>
        <v>0</v>
      </c>
      <c r="F640" s="410">
        <f t="shared" si="44"/>
        <v>0</v>
      </c>
      <c r="G640" s="410">
        <f t="shared" si="44"/>
        <v>0</v>
      </c>
      <c r="H640" s="410">
        <f t="shared" si="44"/>
        <v>0</v>
      </c>
      <c r="I640" s="410">
        <f t="shared" si="44"/>
        <v>0</v>
      </c>
      <c r="J640" s="410">
        <f t="shared" si="44"/>
        <v>0</v>
      </c>
      <c r="K640" s="410">
        <f t="shared" si="44"/>
        <v>0</v>
      </c>
      <c r="L640" s="410">
        <f t="shared" si="44"/>
        <v>0</v>
      </c>
      <c r="M640" s="410">
        <f t="shared" si="44"/>
        <v>0</v>
      </c>
    </row>
    <row r="641" spans="1:14" ht="15.75" customHeight="1">
      <c r="A641" s="384"/>
      <c r="B641" s="383" t="s">
        <v>197</v>
      </c>
      <c r="C641" s="410">
        <f>(C123*0.227+C124*$B637+C125*0.064)*39.543</f>
        <v>0</v>
      </c>
      <c r="D641" s="410">
        <f t="shared" ref="D641:M641" si="45">(D123*0.227+D124*$B637+D125*0.064)*39.543</f>
        <v>0</v>
      </c>
      <c r="E641" s="410">
        <f t="shared" si="45"/>
        <v>0</v>
      </c>
      <c r="F641" s="410">
        <f t="shared" si="45"/>
        <v>0</v>
      </c>
      <c r="G641" s="410">
        <f t="shared" si="45"/>
        <v>0</v>
      </c>
      <c r="H641" s="410">
        <f t="shared" si="45"/>
        <v>0</v>
      </c>
      <c r="I641" s="410">
        <f t="shared" si="45"/>
        <v>0</v>
      </c>
      <c r="J641" s="410">
        <f t="shared" si="45"/>
        <v>0</v>
      </c>
      <c r="K641" s="410">
        <f t="shared" si="45"/>
        <v>0</v>
      </c>
      <c r="L641" s="410">
        <f t="shared" si="45"/>
        <v>0</v>
      </c>
      <c r="M641" s="410">
        <f t="shared" si="45"/>
        <v>0</v>
      </c>
    </row>
    <row r="642" spans="1:14" ht="15.75" customHeight="1">
      <c r="A642" s="384"/>
      <c r="B642" s="383" t="s">
        <v>107</v>
      </c>
      <c r="C642" s="410">
        <f>(C126*0.227+C127*0.03+C128*$B636+C129*0.065)*39.543</f>
        <v>0</v>
      </c>
      <c r="D642" s="410">
        <f t="shared" ref="D642:M642" si="46">(D126*0.227+D127*0.03+D128*$B636+D129*0.065)*39.543</f>
        <v>0</v>
      </c>
      <c r="E642" s="410">
        <f t="shared" si="46"/>
        <v>0</v>
      </c>
      <c r="F642" s="410">
        <f t="shared" si="46"/>
        <v>0</v>
      </c>
      <c r="G642" s="410">
        <f t="shared" si="46"/>
        <v>0</v>
      </c>
      <c r="H642" s="410">
        <f t="shared" si="46"/>
        <v>0</v>
      </c>
      <c r="I642" s="410">
        <f t="shared" si="46"/>
        <v>0</v>
      </c>
      <c r="J642" s="410">
        <f t="shared" si="46"/>
        <v>0</v>
      </c>
      <c r="K642" s="410">
        <f t="shared" si="46"/>
        <v>0</v>
      </c>
      <c r="L642" s="410">
        <f t="shared" si="46"/>
        <v>0</v>
      </c>
      <c r="M642" s="410">
        <f t="shared" si="46"/>
        <v>0</v>
      </c>
    </row>
    <row r="643" spans="1:14" ht="15.75" customHeight="1">
      <c r="A643" s="384"/>
      <c r="B643" s="383" t="s">
        <v>108</v>
      </c>
      <c r="C643" s="410">
        <f t="shared" ref="C643:M643" si="47">C130*0.064*39.543</f>
        <v>0</v>
      </c>
      <c r="D643" s="410">
        <f t="shared" si="47"/>
        <v>0</v>
      </c>
      <c r="E643" s="410">
        <f t="shared" si="47"/>
        <v>0</v>
      </c>
      <c r="F643" s="410">
        <f t="shared" si="47"/>
        <v>0</v>
      </c>
      <c r="G643" s="410">
        <f t="shared" si="47"/>
        <v>0</v>
      </c>
      <c r="H643" s="410">
        <f t="shared" si="47"/>
        <v>0</v>
      </c>
      <c r="I643" s="410">
        <f t="shared" si="47"/>
        <v>0</v>
      </c>
      <c r="J643" s="410">
        <f t="shared" si="47"/>
        <v>0</v>
      </c>
      <c r="K643" s="410">
        <f t="shared" si="47"/>
        <v>0</v>
      </c>
      <c r="L643" s="410">
        <f t="shared" si="47"/>
        <v>0</v>
      </c>
      <c r="M643" s="410">
        <f t="shared" si="47"/>
        <v>0</v>
      </c>
    </row>
    <row r="644" spans="1:14" ht="15.75" customHeight="1">
      <c r="A644" s="384"/>
      <c r="B644" s="383" t="s">
        <v>109</v>
      </c>
      <c r="C644" s="410">
        <f>C131*0.064*39.543</f>
        <v>0</v>
      </c>
      <c r="D644" s="410">
        <f t="shared" ref="D644:M644" si="48">D131*0.064*39.543</f>
        <v>0</v>
      </c>
      <c r="E644" s="410">
        <f t="shared" si="48"/>
        <v>0</v>
      </c>
      <c r="F644" s="410">
        <f t="shared" si="48"/>
        <v>0</v>
      </c>
      <c r="G644" s="410">
        <f t="shared" si="48"/>
        <v>0</v>
      </c>
      <c r="H644" s="410">
        <f t="shared" si="48"/>
        <v>0</v>
      </c>
      <c r="I644" s="410">
        <f t="shared" si="48"/>
        <v>0</v>
      </c>
      <c r="J644" s="410">
        <f t="shared" si="48"/>
        <v>0</v>
      </c>
      <c r="K644" s="410">
        <f t="shared" si="48"/>
        <v>0</v>
      </c>
      <c r="L644" s="410">
        <f t="shared" si="48"/>
        <v>0</v>
      </c>
      <c r="M644" s="410">
        <f t="shared" si="48"/>
        <v>0</v>
      </c>
    </row>
    <row r="645" spans="1:14" ht="15.75" customHeight="1">
      <c r="A645" s="384"/>
      <c r="B645" s="383" t="s">
        <v>110</v>
      </c>
      <c r="C645" s="410">
        <f>C132*0.064*39.543</f>
        <v>0</v>
      </c>
      <c r="D645" s="410">
        <f t="shared" ref="D645:M645" si="49">D132*0.064*39.543</f>
        <v>0</v>
      </c>
      <c r="E645" s="410">
        <f t="shared" si="49"/>
        <v>0</v>
      </c>
      <c r="F645" s="410">
        <f t="shared" si="49"/>
        <v>0</v>
      </c>
      <c r="G645" s="410">
        <f t="shared" si="49"/>
        <v>0</v>
      </c>
      <c r="H645" s="410">
        <f t="shared" si="49"/>
        <v>0</v>
      </c>
      <c r="I645" s="410">
        <f t="shared" si="49"/>
        <v>0</v>
      </c>
      <c r="J645" s="410">
        <f t="shared" si="49"/>
        <v>0</v>
      </c>
      <c r="K645" s="410">
        <f t="shared" si="49"/>
        <v>0</v>
      </c>
      <c r="L645" s="410">
        <f t="shared" si="49"/>
        <v>0</v>
      </c>
      <c r="M645" s="410">
        <f t="shared" si="49"/>
        <v>0</v>
      </c>
    </row>
    <row r="646" spans="1:14" ht="15.75" customHeight="1">
      <c r="A646" s="384"/>
      <c r="B646" s="383" t="s">
        <v>198</v>
      </c>
      <c r="C646" s="410">
        <f>C133*0.064*39.543</f>
        <v>0</v>
      </c>
      <c r="D646" s="410">
        <f t="shared" ref="D646:M646" si="50">D133*0.064*39.543</f>
        <v>0</v>
      </c>
      <c r="E646" s="410">
        <f t="shared" si="50"/>
        <v>0</v>
      </c>
      <c r="F646" s="410">
        <f t="shared" si="50"/>
        <v>0</v>
      </c>
      <c r="G646" s="410">
        <f t="shared" si="50"/>
        <v>0</v>
      </c>
      <c r="H646" s="410">
        <f t="shared" si="50"/>
        <v>0</v>
      </c>
      <c r="I646" s="410">
        <f t="shared" si="50"/>
        <v>0</v>
      </c>
      <c r="J646" s="410">
        <f t="shared" si="50"/>
        <v>0</v>
      </c>
      <c r="K646" s="410">
        <f t="shared" si="50"/>
        <v>0</v>
      </c>
      <c r="L646" s="410">
        <f t="shared" si="50"/>
        <v>0</v>
      </c>
      <c r="M646" s="410">
        <f t="shared" si="50"/>
        <v>0</v>
      </c>
    </row>
    <row r="647" spans="1:14" ht="15.75" customHeight="1">
      <c r="A647" s="385"/>
      <c r="B647" s="387" t="s">
        <v>208</v>
      </c>
      <c r="C647" s="410">
        <f>SUM(C640:C646)</f>
        <v>0</v>
      </c>
      <c r="D647" s="410">
        <f t="shared" ref="D647:M647" si="51">SUM(D640:D646)</f>
        <v>0</v>
      </c>
      <c r="E647" s="410">
        <f t="shared" si="51"/>
        <v>0</v>
      </c>
      <c r="F647" s="410">
        <f t="shared" si="51"/>
        <v>0</v>
      </c>
      <c r="G647" s="410">
        <f t="shared" si="51"/>
        <v>0</v>
      </c>
      <c r="H647" s="410">
        <f t="shared" si="51"/>
        <v>0</v>
      </c>
      <c r="I647" s="410">
        <f t="shared" si="51"/>
        <v>0</v>
      </c>
      <c r="J647" s="410">
        <f t="shared" si="51"/>
        <v>0</v>
      </c>
      <c r="K647" s="410">
        <f t="shared" si="51"/>
        <v>0</v>
      </c>
      <c r="L647" s="410">
        <f t="shared" si="51"/>
        <v>0</v>
      </c>
      <c r="M647" s="410">
        <f t="shared" si="51"/>
        <v>0</v>
      </c>
    </row>
    <row r="648" spans="1:14" ht="15.75" customHeight="1">
      <c r="A648" s="376"/>
      <c r="B648" s="376"/>
      <c r="C648" s="376"/>
      <c r="D648" s="386"/>
      <c r="E648" s="376"/>
      <c r="F648" s="376"/>
      <c r="G648" s="376"/>
      <c r="H648" s="376"/>
      <c r="I648" s="376"/>
      <c r="J648" s="376"/>
      <c r="K648" s="376"/>
      <c r="L648" s="376"/>
      <c r="M648" s="376"/>
    </row>
    <row r="649" spans="1:14" ht="15.75" customHeight="1">
      <c r="A649" s="376"/>
      <c r="B649" s="376"/>
      <c r="C649" s="376"/>
      <c r="D649" s="386"/>
      <c r="E649" s="376"/>
      <c r="F649" s="376"/>
      <c r="G649" s="376"/>
      <c r="H649" s="376"/>
      <c r="I649" s="376"/>
      <c r="J649" s="376"/>
      <c r="K649" s="376"/>
      <c r="L649" s="376"/>
      <c r="M649" s="376"/>
      <c r="N649" s="376"/>
    </row>
    <row r="650" spans="1:14" ht="15.75" customHeight="1">
      <c r="A650" s="376"/>
      <c r="B650" s="376"/>
      <c r="C650" s="376"/>
      <c r="D650" s="386"/>
      <c r="E650" s="376"/>
      <c r="F650" s="376"/>
      <c r="G650" s="376"/>
      <c r="H650" s="376"/>
      <c r="I650" s="376"/>
      <c r="J650" s="376"/>
      <c r="K650" s="376"/>
      <c r="L650" s="376"/>
      <c r="M650" s="376"/>
      <c r="N650" s="376"/>
    </row>
    <row r="651" spans="1:14" ht="15.75" customHeight="1">
      <c r="A651" s="376"/>
      <c r="B651" s="376"/>
      <c r="C651" s="376"/>
      <c r="D651" s="386"/>
      <c r="E651" s="376"/>
      <c r="F651" s="376"/>
      <c r="G651" s="376"/>
      <c r="H651" s="376"/>
      <c r="I651" s="376"/>
      <c r="J651" s="376"/>
      <c r="K651" s="376"/>
      <c r="L651" s="376"/>
      <c r="M651" s="376"/>
      <c r="N651" s="376"/>
    </row>
    <row r="652" spans="1:14" ht="15.75" customHeight="1">
      <c r="A652" s="376"/>
      <c r="B652" s="376"/>
      <c r="C652" s="376"/>
      <c r="D652" s="386"/>
      <c r="E652" s="376"/>
      <c r="F652" s="376"/>
      <c r="G652" s="376"/>
      <c r="H652" s="376"/>
      <c r="I652" s="376"/>
      <c r="J652" s="376"/>
      <c r="K652" s="376"/>
      <c r="L652" s="376"/>
      <c r="M652" s="376"/>
      <c r="N652" s="376"/>
    </row>
    <row r="653" spans="1:14" ht="15.75" customHeight="1">
      <c r="A653" s="376"/>
      <c r="B653" s="376"/>
      <c r="C653" s="376"/>
      <c r="D653" s="386"/>
      <c r="E653" s="376"/>
      <c r="F653" s="376"/>
      <c r="G653" s="376"/>
      <c r="H653" s="376"/>
      <c r="I653" s="376"/>
      <c r="J653" s="376"/>
      <c r="K653" s="376"/>
      <c r="L653" s="376"/>
      <c r="M653" s="376"/>
      <c r="N653" s="376"/>
    </row>
    <row r="654" spans="1:14" ht="15.75" customHeight="1">
      <c r="A654" s="376"/>
      <c r="B654" s="376"/>
      <c r="C654" s="376"/>
      <c r="D654" s="386"/>
      <c r="E654" s="376"/>
      <c r="F654" s="376"/>
      <c r="G654" s="376"/>
      <c r="H654" s="376"/>
      <c r="I654" s="376"/>
      <c r="J654" s="376"/>
      <c r="K654" s="376"/>
      <c r="L654" s="376"/>
      <c r="M654" s="376"/>
      <c r="N654" s="376"/>
    </row>
    <row r="655" spans="1:14" ht="15.75" customHeight="1">
      <c r="A655" s="376"/>
      <c r="B655" s="376"/>
      <c r="C655" s="376"/>
      <c r="D655" s="386"/>
      <c r="E655" s="376"/>
      <c r="F655" s="376"/>
      <c r="G655" s="376"/>
      <c r="H655" s="376"/>
      <c r="I655" s="376"/>
      <c r="J655" s="376"/>
      <c r="K655" s="376"/>
      <c r="L655" s="376"/>
      <c r="M655" s="376"/>
      <c r="N655" s="376"/>
    </row>
    <row r="656" spans="1:14" ht="15.75" customHeight="1">
      <c r="A656" s="376"/>
      <c r="B656" s="376"/>
      <c r="C656" s="376"/>
      <c r="D656" s="386"/>
      <c r="E656" s="376"/>
      <c r="F656" s="376"/>
      <c r="G656" s="376"/>
      <c r="H656" s="376"/>
      <c r="I656" s="376"/>
      <c r="J656" s="376"/>
      <c r="K656" s="376"/>
      <c r="L656" s="376"/>
      <c r="M656" s="376"/>
      <c r="N656" s="376"/>
    </row>
    <row r="657" spans="1:14" ht="15.75" customHeight="1">
      <c r="A657" s="376"/>
      <c r="B657" s="376"/>
      <c r="C657" s="376"/>
      <c r="D657" s="386"/>
      <c r="E657" s="376"/>
      <c r="F657" s="376"/>
      <c r="G657" s="376"/>
      <c r="H657" s="376"/>
      <c r="I657" s="376"/>
      <c r="J657" s="376"/>
      <c r="K657" s="376"/>
      <c r="L657" s="376"/>
      <c r="M657" s="376"/>
      <c r="N657" s="376"/>
    </row>
    <row r="658" spans="1:14" ht="15.75" customHeight="1">
      <c r="A658" s="376"/>
      <c r="B658" s="376"/>
      <c r="C658" s="376"/>
      <c r="D658" s="386"/>
      <c r="E658" s="376"/>
      <c r="F658" s="376"/>
      <c r="G658" s="376"/>
      <c r="H658" s="376"/>
      <c r="I658" s="376"/>
      <c r="J658" s="376"/>
      <c r="K658" s="376"/>
      <c r="L658" s="376"/>
      <c r="M658" s="376"/>
      <c r="N658" s="376"/>
    </row>
    <row r="659" spans="1:14" ht="15.75" customHeight="1">
      <c r="A659" s="376"/>
      <c r="B659" s="376"/>
      <c r="C659" s="376"/>
      <c r="D659" s="386"/>
      <c r="E659" s="376"/>
      <c r="F659" s="376"/>
      <c r="G659" s="376"/>
      <c r="H659" s="376"/>
      <c r="I659" s="376"/>
      <c r="J659" s="376"/>
      <c r="K659" s="376"/>
      <c r="L659" s="376"/>
      <c r="M659" s="376"/>
      <c r="N659" s="376"/>
    </row>
    <row r="660" spans="1:14" ht="15.75" customHeight="1">
      <c r="A660" s="376"/>
      <c r="B660" s="376"/>
      <c r="C660" s="376"/>
      <c r="D660" s="386"/>
      <c r="E660" s="376"/>
      <c r="F660" s="376"/>
      <c r="G660" s="376"/>
      <c r="H660" s="376"/>
      <c r="I660" s="376"/>
      <c r="J660" s="376"/>
      <c r="K660" s="376"/>
      <c r="L660" s="376"/>
      <c r="M660" s="376"/>
      <c r="N660" s="376"/>
    </row>
    <row r="661" spans="1:14" ht="15.75" customHeight="1">
      <c r="A661" s="376"/>
      <c r="B661" s="376"/>
      <c r="C661" s="376"/>
      <c r="D661" s="386"/>
      <c r="E661" s="376"/>
      <c r="F661" s="376"/>
      <c r="G661" s="376"/>
      <c r="H661" s="376"/>
      <c r="I661" s="376"/>
      <c r="J661" s="376"/>
      <c r="K661" s="376"/>
      <c r="L661" s="376"/>
      <c r="M661" s="376"/>
      <c r="N661" s="376"/>
    </row>
    <row r="662" spans="1:14" ht="15.75" customHeight="1">
      <c r="A662" s="376"/>
      <c r="B662" s="376"/>
      <c r="C662" s="376"/>
      <c r="D662" s="386"/>
      <c r="E662" s="376"/>
      <c r="F662" s="376"/>
      <c r="G662" s="376"/>
      <c r="H662" s="376"/>
      <c r="I662" s="376"/>
      <c r="J662" s="376"/>
      <c r="K662" s="376"/>
      <c r="L662" s="376"/>
      <c r="M662" s="376"/>
      <c r="N662" s="376"/>
    </row>
    <row r="663" spans="1:14" ht="15.75" customHeight="1">
      <c r="A663" s="376"/>
      <c r="B663" s="376"/>
      <c r="C663" s="376"/>
      <c r="D663" s="386"/>
      <c r="E663" s="376"/>
      <c r="F663" s="376"/>
      <c r="G663" s="376"/>
      <c r="H663" s="376"/>
      <c r="I663" s="376"/>
      <c r="J663" s="376"/>
      <c r="K663" s="376"/>
      <c r="L663" s="376"/>
      <c r="M663" s="376"/>
      <c r="N663" s="376"/>
    </row>
    <row r="664" spans="1:14" ht="15.75" customHeight="1">
      <c r="A664" s="376"/>
      <c r="B664" s="376"/>
      <c r="C664" s="376"/>
      <c r="D664" s="386"/>
      <c r="E664" s="376"/>
      <c r="F664" s="376"/>
      <c r="G664" s="376"/>
      <c r="H664" s="376"/>
      <c r="I664" s="376"/>
      <c r="J664" s="376"/>
      <c r="K664" s="376"/>
      <c r="L664" s="376"/>
      <c r="M664" s="376"/>
      <c r="N664" s="376"/>
    </row>
    <row r="665" spans="1:14" ht="14.1"/>
    <row r="666" spans="1:14" ht="14.1"/>
    <row r="667" spans="1:14" ht="14.1"/>
    <row r="668" spans="1:14" ht="14.1"/>
    <row r="669" spans="1:14" ht="14.1"/>
    <row r="670" spans="1:14" ht="14.1"/>
    <row r="671" spans="1:14" ht="14.1"/>
    <row r="672" spans="1:14" ht="14.1"/>
    <row r="673" spans="1:14" ht="14.1"/>
    <row r="674" spans="1:14" ht="14.1"/>
    <row r="675" spans="1:14" ht="23.45">
      <c r="A675" s="403" t="s">
        <v>209</v>
      </c>
      <c r="B675" s="407" t="str">
        <f>B206</f>
        <v>1 - partie nuit</v>
      </c>
      <c r="C675" s="375"/>
      <c r="D675" s="375"/>
      <c r="E675" s="375"/>
      <c r="F675" s="375"/>
      <c r="G675" s="375"/>
      <c r="H675" s="375"/>
      <c r="I675" s="375"/>
      <c r="J675" s="375"/>
      <c r="K675" s="375"/>
      <c r="L675" s="375"/>
      <c r="M675" s="375"/>
      <c r="N675" s="375"/>
    </row>
    <row r="676" spans="1:14" ht="15.75" customHeight="1">
      <c r="A676" s="408" t="s">
        <v>210</v>
      </c>
      <c r="B676" s="409" t="str">
        <f>B675</f>
        <v>1 - partie nuit</v>
      </c>
      <c r="C676" s="376"/>
      <c r="D676" s="376"/>
      <c r="E676" s="376"/>
      <c r="F676" s="376"/>
      <c r="G676" s="376"/>
      <c r="H676" s="376"/>
      <c r="I676" s="376"/>
      <c r="J676" s="376"/>
      <c r="K676" s="376"/>
      <c r="L676" s="376"/>
      <c r="M676" s="376"/>
      <c r="N676" s="376"/>
    </row>
    <row r="677" spans="1:14" ht="15.75" customHeight="1">
      <c r="A677" s="376"/>
      <c r="B677" s="376"/>
      <c r="C677" s="376"/>
      <c r="D677" s="376"/>
      <c r="E677" s="376"/>
      <c r="F677" s="376"/>
      <c r="G677" s="376"/>
      <c r="H677" s="376"/>
      <c r="I677" s="376"/>
      <c r="J677" s="376"/>
      <c r="K677" s="376"/>
      <c r="L677" s="376"/>
      <c r="M677" s="376"/>
      <c r="N677" s="376"/>
    </row>
    <row r="678" spans="1:14" ht="15.75" customHeight="1">
      <c r="A678" s="376"/>
      <c r="B678" s="376"/>
      <c r="C678" s="376"/>
      <c r="D678" s="376"/>
      <c r="E678" s="376"/>
      <c r="F678" s="376"/>
      <c r="G678" s="376"/>
      <c r="H678" s="376"/>
      <c r="I678" s="376"/>
      <c r="J678" s="376"/>
      <c r="K678" s="376"/>
      <c r="L678" s="376"/>
      <c r="M678" s="376"/>
      <c r="N678" s="376"/>
    </row>
    <row r="679" spans="1:14" ht="15.75" customHeight="1">
      <c r="A679" s="376"/>
      <c r="B679" s="376"/>
      <c r="C679" s="376"/>
      <c r="D679" s="376"/>
      <c r="E679" s="376"/>
      <c r="F679" s="376"/>
      <c r="G679" s="376"/>
      <c r="H679" s="376"/>
      <c r="I679" s="376"/>
      <c r="J679" s="376"/>
      <c r="K679" s="376"/>
      <c r="L679" s="376"/>
      <c r="M679" s="376"/>
      <c r="N679" s="376"/>
    </row>
    <row r="680" spans="1:14" ht="15.75" customHeight="1">
      <c r="A680" s="376"/>
      <c r="B680" s="376"/>
      <c r="C680" s="376"/>
      <c r="D680" s="376"/>
      <c r="E680" s="376"/>
      <c r="F680" s="376"/>
      <c r="G680" s="376"/>
      <c r="H680" s="376"/>
      <c r="I680" s="376"/>
      <c r="J680" s="376"/>
      <c r="K680" s="376"/>
      <c r="L680" s="376"/>
      <c r="M680" s="376"/>
      <c r="N680" s="376"/>
    </row>
    <row r="681" spans="1:14" ht="15.75" customHeight="1">
      <c r="A681" s="376"/>
      <c r="B681" s="376"/>
      <c r="C681" s="376"/>
      <c r="D681" s="376"/>
      <c r="E681" s="376"/>
      <c r="F681" s="376"/>
      <c r="G681" s="376"/>
      <c r="H681" s="376"/>
      <c r="I681" s="376"/>
      <c r="J681" s="376"/>
      <c r="K681" s="376"/>
      <c r="L681" s="376"/>
      <c r="M681" s="376"/>
      <c r="N681" s="376"/>
    </row>
    <row r="682" spans="1:14" ht="15.75" customHeight="1">
      <c r="A682" s="376"/>
      <c r="B682" s="376"/>
      <c r="C682" s="376"/>
      <c r="D682" s="376"/>
      <c r="E682" s="376"/>
      <c r="F682" s="376"/>
      <c r="G682" s="376"/>
      <c r="H682" s="376"/>
      <c r="I682" s="376"/>
      <c r="J682" s="376"/>
      <c r="K682" s="376"/>
      <c r="L682" s="376"/>
      <c r="M682" s="376"/>
      <c r="N682" s="376"/>
    </row>
    <row r="683" spans="1:14" ht="15.75" customHeight="1">
      <c r="A683" s="376"/>
      <c r="B683" s="376"/>
      <c r="C683" s="376"/>
      <c r="D683" s="376"/>
      <c r="E683" s="376"/>
      <c r="F683" s="376"/>
      <c r="G683" s="376"/>
      <c r="H683" s="376"/>
      <c r="I683" s="376"/>
      <c r="J683" s="376"/>
      <c r="K683" s="376"/>
      <c r="L683" s="376"/>
      <c r="M683" s="376"/>
      <c r="N683" s="376"/>
    </row>
    <row r="684" spans="1:14" ht="15.75" customHeight="1">
      <c r="A684" s="376"/>
      <c r="B684" s="376"/>
      <c r="C684" s="376"/>
      <c r="D684" s="376"/>
      <c r="E684" s="376"/>
      <c r="F684" s="376"/>
      <c r="G684" s="376"/>
      <c r="H684" s="376"/>
      <c r="I684" s="376"/>
      <c r="J684" s="376"/>
      <c r="K684" s="376"/>
      <c r="L684" s="376"/>
      <c r="M684" s="376"/>
      <c r="N684" s="376"/>
    </row>
    <row r="685" spans="1:14" ht="15.75" customHeight="1">
      <c r="A685" s="376"/>
      <c r="B685" s="376"/>
      <c r="C685" s="376"/>
      <c r="D685" s="376"/>
      <c r="E685" s="376"/>
      <c r="F685" s="376"/>
      <c r="G685" s="376"/>
      <c r="H685" s="376"/>
      <c r="I685" s="376"/>
      <c r="J685" s="376"/>
      <c r="K685" s="376"/>
      <c r="L685" s="376"/>
      <c r="M685" s="376"/>
      <c r="N685" s="376"/>
    </row>
    <row r="686" spans="1:14" ht="15.75" customHeight="1">
      <c r="A686" s="376"/>
      <c r="B686" s="376"/>
      <c r="C686" s="376"/>
      <c r="D686" s="376"/>
      <c r="E686" s="376"/>
      <c r="F686" s="376"/>
      <c r="G686" s="376"/>
      <c r="H686" s="376"/>
      <c r="I686" s="376"/>
      <c r="J686" s="376"/>
      <c r="K686" s="376"/>
      <c r="L686" s="376"/>
      <c r="M686" s="376"/>
      <c r="N686" s="376"/>
    </row>
    <row r="687" spans="1:14" ht="15.75" customHeight="1">
      <c r="A687" s="376"/>
      <c r="B687" s="376"/>
      <c r="C687" s="376"/>
      <c r="D687" s="376"/>
      <c r="E687" s="376"/>
      <c r="F687" s="376"/>
      <c r="G687" s="376"/>
      <c r="H687" s="376"/>
      <c r="I687" s="376"/>
      <c r="J687" s="376"/>
      <c r="K687" s="376"/>
      <c r="L687" s="376"/>
      <c r="M687" s="376"/>
      <c r="N687" s="376"/>
    </row>
    <row r="688" spans="1:14" ht="15.75" customHeight="1">
      <c r="A688" s="376"/>
      <c r="B688" s="376"/>
      <c r="C688" s="376"/>
      <c r="D688" s="376"/>
      <c r="E688" s="376"/>
      <c r="F688" s="376"/>
      <c r="G688" s="376"/>
      <c r="H688" s="376"/>
      <c r="I688" s="376"/>
      <c r="J688" s="376"/>
      <c r="K688" s="376"/>
      <c r="L688" s="376"/>
      <c r="M688" s="376"/>
      <c r="N688" s="376"/>
    </row>
    <row r="689" spans="1:14" ht="15.75" customHeight="1">
      <c r="A689" s="376"/>
      <c r="B689" s="376"/>
      <c r="C689" s="376"/>
      <c r="D689" s="376"/>
      <c r="E689" s="376"/>
      <c r="F689" s="376"/>
      <c r="G689" s="376"/>
      <c r="H689" s="376"/>
      <c r="I689" s="376"/>
      <c r="J689" s="376"/>
      <c r="K689" s="376"/>
      <c r="L689" s="376"/>
      <c r="M689" s="376"/>
      <c r="N689" s="376"/>
    </row>
    <row r="690" spans="1:14" ht="15.75" customHeight="1">
      <c r="A690" s="376"/>
      <c r="B690" s="376"/>
      <c r="C690" s="376"/>
      <c r="D690" s="376"/>
      <c r="E690" s="376"/>
      <c r="F690" s="376"/>
      <c r="G690" s="376"/>
      <c r="H690" s="376"/>
      <c r="I690" s="376"/>
      <c r="J690" s="376"/>
      <c r="K690" s="376"/>
      <c r="L690" s="376"/>
      <c r="M690" s="376"/>
      <c r="N690" s="376"/>
    </row>
    <row r="691" spans="1:14" ht="15.75" customHeight="1">
      <c r="A691" s="376"/>
      <c r="B691" s="376"/>
      <c r="C691" s="376"/>
      <c r="D691" s="376"/>
      <c r="E691" s="376"/>
      <c r="F691" s="376"/>
      <c r="G691" s="376"/>
      <c r="H691" s="376"/>
      <c r="I691" s="376"/>
      <c r="J691" s="376"/>
      <c r="K691" s="376"/>
      <c r="L691" s="376"/>
      <c r="M691" s="376"/>
      <c r="N691" s="376"/>
    </row>
    <row r="692" spans="1:14" ht="15.75" customHeight="1">
      <c r="A692" s="376"/>
      <c r="B692" s="376"/>
      <c r="C692" s="376"/>
      <c r="D692" s="376"/>
      <c r="E692" s="376"/>
      <c r="F692" s="376"/>
      <c r="G692" s="376"/>
      <c r="H692" s="376"/>
      <c r="I692" s="376"/>
      <c r="J692" s="376"/>
      <c r="K692" s="376"/>
      <c r="L692" s="376"/>
      <c r="M692" s="376"/>
      <c r="N692" s="376"/>
    </row>
    <row r="693" spans="1:14" ht="15.75" customHeight="1">
      <c r="A693" s="376"/>
      <c r="B693" s="376"/>
      <c r="C693" s="376"/>
      <c r="D693" s="376"/>
      <c r="E693" s="376"/>
      <c r="F693" s="376"/>
      <c r="G693" s="376"/>
      <c r="H693" s="376"/>
      <c r="I693" s="376"/>
      <c r="J693" s="376"/>
      <c r="K693" s="376"/>
      <c r="L693" s="376"/>
      <c r="M693" s="376"/>
      <c r="N693" s="376"/>
    </row>
    <row r="694" spans="1:14" ht="15.75" customHeight="1">
      <c r="A694" s="376"/>
      <c r="B694" s="376"/>
      <c r="C694" s="376"/>
      <c r="D694" s="376"/>
      <c r="E694" s="376"/>
      <c r="F694" s="376"/>
      <c r="G694" s="376"/>
      <c r="H694" s="376"/>
      <c r="I694" s="376"/>
      <c r="J694" s="376"/>
      <c r="K694" s="376"/>
      <c r="L694" s="376"/>
      <c r="M694" s="376"/>
      <c r="N694" s="376"/>
    </row>
    <row r="695" spans="1:14" ht="15.75" customHeight="1">
      <c r="A695" s="376"/>
      <c r="B695" s="376"/>
      <c r="C695" s="376"/>
      <c r="D695" s="376"/>
      <c r="E695" s="376"/>
      <c r="F695" s="376"/>
      <c r="G695" s="376"/>
      <c r="H695" s="376"/>
      <c r="I695" s="376"/>
      <c r="J695" s="376"/>
      <c r="K695" s="376"/>
      <c r="L695" s="376"/>
      <c r="M695" s="376"/>
      <c r="N695" s="376"/>
    </row>
    <row r="696" spans="1:14" ht="15.75" customHeight="1">
      <c r="A696" s="376"/>
      <c r="B696" s="376"/>
      <c r="C696" s="376"/>
      <c r="D696" s="376"/>
      <c r="E696" s="376"/>
      <c r="F696" s="376"/>
      <c r="G696" s="376"/>
      <c r="H696" s="376"/>
      <c r="I696" s="376"/>
      <c r="J696" s="376"/>
      <c r="K696" s="376"/>
      <c r="L696" s="376"/>
      <c r="M696" s="376"/>
      <c r="N696" s="376"/>
    </row>
    <row r="697" spans="1:14" ht="15.75" customHeight="1">
      <c r="A697" s="376"/>
      <c r="B697" s="376"/>
      <c r="C697" s="376"/>
      <c r="D697" s="376"/>
      <c r="E697" s="376"/>
      <c r="F697" s="376"/>
      <c r="G697" s="376"/>
      <c r="H697" s="376"/>
      <c r="I697" s="376"/>
      <c r="J697" s="376"/>
      <c r="K697" s="376"/>
      <c r="L697" s="376"/>
      <c r="M697" s="376"/>
      <c r="N697" s="376"/>
    </row>
    <row r="698" spans="1:14" ht="15.75" customHeight="1">
      <c r="A698" s="376"/>
      <c r="B698" s="376"/>
      <c r="C698" s="376"/>
      <c r="D698" s="376"/>
      <c r="E698" s="376"/>
      <c r="F698" s="376"/>
      <c r="G698" s="376"/>
      <c r="H698" s="376"/>
      <c r="I698" s="376"/>
      <c r="J698" s="376"/>
      <c r="K698" s="376"/>
      <c r="L698" s="376"/>
      <c r="M698" s="376"/>
      <c r="N698" s="376"/>
    </row>
    <row r="699" spans="1:14" ht="15.75" hidden="1" customHeight="1">
      <c r="A699" s="404"/>
      <c r="B699" s="409"/>
      <c r="C699" s="376"/>
      <c r="D699" s="376"/>
      <c r="E699" s="376"/>
      <c r="F699" s="376"/>
      <c r="G699" s="376"/>
      <c r="H699" s="376"/>
      <c r="I699" s="376"/>
      <c r="J699" s="376"/>
      <c r="K699" s="376"/>
      <c r="L699" s="376"/>
      <c r="M699" s="376"/>
      <c r="N699" s="376"/>
    </row>
    <row r="700" spans="1:14" ht="15.75" hidden="1" customHeight="1">
      <c r="A700" s="376"/>
      <c r="B700" s="376"/>
      <c r="C700" s="376"/>
      <c r="D700" s="376"/>
      <c r="E700" s="376"/>
      <c r="F700" s="376"/>
      <c r="G700" s="376"/>
      <c r="H700" s="376"/>
      <c r="I700" s="376"/>
      <c r="J700" s="376"/>
      <c r="K700" s="376"/>
      <c r="L700" s="376"/>
      <c r="M700" s="376"/>
      <c r="N700" s="376"/>
    </row>
    <row r="701" spans="1:14" ht="15.75" hidden="1" customHeight="1">
      <c r="A701" s="376"/>
      <c r="B701" s="376"/>
      <c r="C701" s="376"/>
      <c r="D701" s="376"/>
      <c r="E701" s="376"/>
      <c r="F701" s="376"/>
      <c r="G701" s="376"/>
      <c r="H701" s="376"/>
      <c r="I701" s="376"/>
      <c r="J701" s="376"/>
      <c r="K701" s="376"/>
      <c r="L701" s="376"/>
      <c r="M701" s="376"/>
      <c r="N701" s="376"/>
    </row>
    <row r="702" spans="1:14" ht="15.75" hidden="1" customHeight="1">
      <c r="A702" s="376"/>
      <c r="B702" s="376"/>
      <c r="C702" s="376"/>
      <c r="D702" s="376"/>
      <c r="E702" s="376"/>
      <c r="F702" s="376"/>
      <c r="G702" s="376"/>
      <c r="H702" s="376"/>
      <c r="I702" s="376"/>
      <c r="J702" s="376"/>
      <c r="K702" s="376"/>
      <c r="L702" s="376"/>
      <c r="M702" s="376"/>
      <c r="N702" s="376"/>
    </row>
    <row r="703" spans="1:14" ht="15.75" hidden="1" customHeight="1">
      <c r="A703" s="376"/>
      <c r="B703" s="376"/>
      <c r="C703" s="376"/>
      <c r="D703" s="376"/>
      <c r="E703" s="376"/>
      <c r="F703" s="376"/>
      <c r="G703" s="376"/>
      <c r="H703" s="376"/>
      <c r="I703" s="376"/>
      <c r="J703" s="376"/>
      <c r="K703" s="376"/>
      <c r="L703" s="376"/>
      <c r="M703" s="376"/>
      <c r="N703" s="376"/>
    </row>
    <row r="704" spans="1:14" ht="15.75" hidden="1" customHeight="1">
      <c r="A704" s="376"/>
      <c r="B704" s="376"/>
      <c r="C704" s="376"/>
      <c r="D704" s="376"/>
      <c r="E704" s="376"/>
      <c r="F704" s="376"/>
      <c r="G704" s="376"/>
      <c r="H704" s="376"/>
      <c r="I704" s="376"/>
      <c r="J704" s="376"/>
      <c r="K704" s="376"/>
      <c r="L704" s="376"/>
      <c r="M704" s="376"/>
      <c r="N704" s="376"/>
    </row>
    <row r="705" spans="1:14" ht="15.75" hidden="1" customHeight="1">
      <c r="A705" s="376"/>
      <c r="B705" s="376"/>
      <c r="C705" s="376"/>
      <c r="D705" s="376"/>
      <c r="E705" s="376"/>
      <c r="F705" s="376"/>
      <c r="G705" s="376"/>
      <c r="H705" s="376"/>
      <c r="I705" s="376"/>
      <c r="J705" s="376"/>
      <c r="K705" s="376"/>
      <c r="L705" s="376"/>
      <c r="M705" s="376"/>
      <c r="N705" s="376"/>
    </row>
    <row r="706" spans="1:14" ht="15.75" hidden="1" customHeight="1">
      <c r="A706" s="376"/>
      <c r="B706" s="376"/>
      <c r="C706" s="376"/>
      <c r="D706" s="376"/>
      <c r="E706" s="376"/>
      <c r="F706" s="376"/>
      <c r="G706" s="376"/>
      <c r="H706" s="376"/>
      <c r="I706" s="376"/>
      <c r="J706" s="376"/>
      <c r="K706" s="376"/>
      <c r="L706" s="376"/>
      <c r="M706" s="376"/>
      <c r="N706" s="376"/>
    </row>
    <row r="707" spans="1:14" ht="15.75" hidden="1" customHeight="1">
      <c r="A707" s="376"/>
      <c r="B707" s="376"/>
      <c r="C707" s="376"/>
      <c r="D707" s="376"/>
      <c r="E707" s="376"/>
      <c r="F707" s="376"/>
      <c r="G707" s="376"/>
      <c r="H707" s="376"/>
      <c r="I707" s="376"/>
      <c r="J707" s="376"/>
      <c r="K707" s="376"/>
      <c r="L707" s="376"/>
      <c r="M707" s="376"/>
      <c r="N707" s="376"/>
    </row>
    <row r="708" spans="1:14" ht="15.75" hidden="1" customHeight="1">
      <c r="A708" s="376"/>
      <c r="B708" s="376"/>
      <c r="C708" s="376"/>
      <c r="D708" s="376"/>
      <c r="E708" s="376"/>
      <c r="F708" s="376"/>
      <c r="G708" s="376"/>
      <c r="H708" s="376"/>
      <c r="I708" s="376"/>
      <c r="J708" s="376"/>
      <c r="K708" s="376"/>
      <c r="L708" s="376"/>
      <c r="M708" s="376"/>
      <c r="N708" s="376"/>
    </row>
    <row r="709" spans="1:14" ht="15.75" hidden="1" customHeight="1">
      <c r="A709" s="376"/>
      <c r="B709" s="376"/>
      <c r="C709" s="376"/>
      <c r="D709" s="376"/>
      <c r="E709" s="376"/>
      <c r="F709" s="376"/>
      <c r="G709" s="376"/>
      <c r="H709" s="376"/>
      <c r="I709" s="376"/>
      <c r="J709" s="376"/>
      <c r="K709" s="376"/>
      <c r="L709" s="376"/>
      <c r="M709" s="376"/>
      <c r="N709" s="376"/>
    </row>
    <row r="710" spans="1:14" ht="15.75" hidden="1" customHeight="1">
      <c r="A710" s="376"/>
      <c r="B710" s="376"/>
      <c r="C710" s="376"/>
      <c r="D710" s="376"/>
      <c r="E710" s="376"/>
      <c r="F710" s="376"/>
      <c r="G710" s="376"/>
      <c r="H710" s="376"/>
      <c r="I710" s="376"/>
      <c r="J710" s="376"/>
      <c r="K710" s="376"/>
      <c r="L710" s="376"/>
      <c r="M710" s="376"/>
      <c r="N710" s="376"/>
    </row>
    <row r="711" spans="1:14" ht="15.75" hidden="1" customHeight="1">
      <c r="A711" s="376"/>
      <c r="B711" s="376"/>
      <c r="C711" s="376"/>
      <c r="D711" s="376"/>
      <c r="E711" s="376"/>
      <c r="F711" s="376"/>
      <c r="G711" s="376"/>
      <c r="H711" s="376"/>
      <c r="I711" s="376"/>
      <c r="J711" s="376"/>
      <c r="K711" s="376"/>
      <c r="L711" s="376"/>
      <c r="M711" s="376"/>
      <c r="N711" s="376"/>
    </row>
    <row r="712" spans="1:14" ht="15.75" hidden="1" customHeight="1">
      <c r="A712" s="376"/>
      <c r="B712" s="376"/>
      <c r="C712" s="376"/>
      <c r="D712" s="376"/>
      <c r="E712" s="376"/>
      <c r="F712" s="376"/>
      <c r="G712" s="376"/>
      <c r="H712" s="376"/>
      <c r="I712" s="376"/>
      <c r="J712" s="376"/>
      <c r="K712" s="376"/>
      <c r="L712" s="376"/>
      <c r="M712" s="376"/>
      <c r="N712" s="376"/>
    </row>
    <row r="713" spans="1:14" ht="15.75" hidden="1" customHeight="1">
      <c r="A713" s="376"/>
      <c r="B713" s="376"/>
      <c r="C713" s="376"/>
      <c r="D713" s="376"/>
      <c r="E713" s="376"/>
      <c r="F713" s="376"/>
      <c r="G713" s="376"/>
      <c r="H713" s="376"/>
      <c r="I713" s="376"/>
      <c r="J713" s="376"/>
      <c r="K713" s="376"/>
      <c r="L713" s="376"/>
      <c r="M713" s="376"/>
      <c r="N713" s="376"/>
    </row>
    <row r="714" spans="1:14" ht="15.75" hidden="1" customHeight="1">
      <c r="A714" s="376"/>
      <c r="B714" s="376"/>
      <c r="C714" s="376"/>
      <c r="D714" s="376"/>
      <c r="E714" s="376"/>
      <c r="F714" s="376"/>
      <c r="G714" s="376"/>
      <c r="H714" s="376"/>
      <c r="I714" s="376"/>
      <c r="J714" s="376"/>
      <c r="K714" s="376"/>
      <c r="L714" s="376"/>
      <c r="M714" s="376"/>
      <c r="N714" s="376"/>
    </row>
    <row r="715" spans="1:14" ht="15.75" hidden="1" customHeight="1">
      <c r="A715" s="376"/>
      <c r="B715" s="376"/>
      <c r="C715" s="376"/>
      <c r="D715" s="376"/>
      <c r="E715" s="376"/>
      <c r="F715" s="376"/>
      <c r="G715" s="376"/>
      <c r="H715" s="376"/>
      <c r="I715" s="376"/>
      <c r="J715" s="376"/>
      <c r="K715" s="376"/>
      <c r="L715" s="376"/>
      <c r="M715" s="376"/>
      <c r="N715" s="376"/>
    </row>
    <row r="716" spans="1:14" ht="15.75" hidden="1" customHeight="1">
      <c r="A716" s="376"/>
      <c r="B716" s="376"/>
      <c r="C716" s="376"/>
      <c r="D716" s="376"/>
      <c r="E716" s="376"/>
      <c r="F716" s="376"/>
      <c r="G716" s="376"/>
      <c r="H716" s="376"/>
      <c r="I716" s="376"/>
      <c r="J716" s="376"/>
      <c r="K716" s="376"/>
      <c r="L716" s="376"/>
      <c r="M716" s="376"/>
      <c r="N716" s="376"/>
    </row>
    <row r="717" spans="1:14" ht="15.75" hidden="1" customHeight="1">
      <c r="A717" s="376"/>
      <c r="B717" s="376"/>
      <c r="C717" s="376"/>
      <c r="D717" s="376"/>
      <c r="E717" s="376"/>
      <c r="F717" s="376"/>
      <c r="G717" s="376"/>
      <c r="H717" s="376"/>
      <c r="I717" s="376"/>
      <c r="J717" s="376"/>
      <c r="K717" s="376"/>
      <c r="L717" s="376"/>
      <c r="M717" s="376"/>
      <c r="N717" s="376"/>
    </row>
    <row r="718" spans="1:14" ht="15.75" hidden="1" customHeight="1">
      <c r="A718" s="376"/>
      <c r="B718" s="376"/>
      <c r="C718" s="376"/>
      <c r="D718" s="376"/>
      <c r="E718" s="376"/>
      <c r="F718" s="376"/>
      <c r="G718" s="376"/>
      <c r="H718" s="376"/>
      <c r="I718" s="376"/>
      <c r="J718" s="376"/>
      <c r="K718" s="376"/>
      <c r="L718" s="376"/>
      <c r="M718" s="376"/>
      <c r="N718" s="376"/>
    </row>
    <row r="719" spans="1:14" ht="15.75" hidden="1" customHeight="1">
      <c r="A719" s="376"/>
      <c r="B719" s="376"/>
      <c r="C719" s="376"/>
      <c r="D719" s="376"/>
      <c r="E719" s="376"/>
      <c r="F719" s="376"/>
      <c r="G719" s="376"/>
      <c r="H719" s="376"/>
      <c r="I719" s="376"/>
      <c r="J719" s="376"/>
      <c r="K719" s="376"/>
      <c r="L719" s="376"/>
      <c r="M719" s="376"/>
      <c r="N719" s="376"/>
    </row>
    <row r="720" spans="1:14" ht="15.75" customHeight="1">
      <c r="A720" s="404" t="s">
        <v>211</v>
      </c>
      <c r="B720" s="409">
        <f>B635</f>
        <v>0</v>
      </c>
      <c r="C720" s="376"/>
      <c r="D720" s="376"/>
      <c r="E720" s="376"/>
      <c r="F720" s="376"/>
      <c r="G720" s="376"/>
      <c r="H720" s="376"/>
      <c r="I720" s="376"/>
      <c r="J720" s="376"/>
      <c r="K720" s="376"/>
      <c r="L720" s="376"/>
      <c r="M720" s="376"/>
      <c r="N720" s="376"/>
    </row>
    <row r="721" spans="1:14" ht="15.75" customHeight="1" thickBot="1">
      <c r="A721" s="376"/>
      <c r="B721" s="376"/>
      <c r="C721" s="376"/>
      <c r="D721" s="376"/>
      <c r="E721" s="376"/>
      <c r="F721" s="376"/>
      <c r="G721" s="376"/>
      <c r="H721" s="376"/>
      <c r="I721" s="376"/>
      <c r="J721" s="376"/>
      <c r="K721" s="376"/>
      <c r="L721" s="376"/>
      <c r="M721" s="376"/>
      <c r="N721" s="376"/>
    </row>
    <row r="722" spans="1:14" ht="14.45">
      <c r="A722" s="380"/>
      <c r="B722" s="380"/>
      <c r="C722" s="381">
        <f>C$40</f>
        <v>0</v>
      </c>
      <c r="D722" s="381">
        <f t="shared" ref="D722:L722" si="52">D$40</f>
        <v>0</v>
      </c>
      <c r="E722" s="381">
        <f t="shared" si="52"/>
        <v>0</v>
      </c>
      <c r="F722" s="381">
        <f t="shared" si="52"/>
        <v>0</v>
      </c>
      <c r="G722" s="381">
        <f t="shared" si="52"/>
        <v>0</v>
      </c>
      <c r="H722" s="381">
        <f t="shared" si="52"/>
        <v>0</v>
      </c>
      <c r="I722" s="381">
        <f t="shared" si="52"/>
        <v>0</v>
      </c>
      <c r="J722" s="381">
        <f t="shared" si="52"/>
        <v>0</v>
      </c>
      <c r="K722" s="381">
        <f t="shared" si="52"/>
        <v>0</v>
      </c>
      <c r="L722" s="381">
        <f t="shared" si="52"/>
        <v>0</v>
      </c>
      <c r="M722" s="381">
        <f t="shared" ref="M722" si="53">P$64</f>
        <v>0</v>
      </c>
    </row>
    <row r="723" spans="1:14" ht="15.75" customHeight="1">
      <c r="A723" s="382" t="s">
        <v>196</v>
      </c>
      <c r="B723" s="383" t="s">
        <v>61</v>
      </c>
      <c r="C723" s="410">
        <f>C213+C214+C215+C216*2.3</f>
        <v>0</v>
      </c>
      <c r="D723" s="410">
        <f>D213+D214+D215+D216*2.3</f>
        <v>0</v>
      </c>
      <c r="E723" s="410">
        <f t="shared" ref="E723:M723" si="54">E213+E214+E215+E216*2.3</f>
        <v>0</v>
      </c>
      <c r="F723" s="410">
        <f t="shared" si="54"/>
        <v>0</v>
      </c>
      <c r="G723" s="410">
        <f t="shared" si="54"/>
        <v>0</v>
      </c>
      <c r="H723" s="410">
        <f t="shared" si="54"/>
        <v>0</v>
      </c>
      <c r="I723" s="410">
        <f t="shared" si="54"/>
        <v>0</v>
      </c>
      <c r="J723" s="410">
        <f t="shared" si="54"/>
        <v>0</v>
      </c>
      <c r="K723" s="410">
        <f t="shared" si="54"/>
        <v>0</v>
      </c>
      <c r="L723" s="410">
        <f t="shared" si="54"/>
        <v>0</v>
      </c>
      <c r="M723" s="410">
        <f t="shared" si="54"/>
        <v>0</v>
      </c>
    </row>
    <row r="724" spans="1:14" ht="15.75" customHeight="1">
      <c r="A724" s="384"/>
      <c r="B724" s="383" t="s">
        <v>197</v>
      </c>
      <c r="C724" s="410">
        <f>C217+C218+C219*2.3</f>
        <v>0</v>
      </c>
      <c r="D724" s="410">
        <f>D217+D218+D219*2.3</f>
        <v>0</v>
      </c>
      <c r="E724" s="410">
        <f t="shared" ref="E724:M724" si="55">E217+E218+E219*2.3</f>
        <v>0</v>
      </c>
      <c r="F724" s="410">
        <f t="shared" si="55"/>
        <v>0</v>
      </c>
      <c r="G724" s="410">
        <f t="shared" si="55"/>
        <v>0</v>
      </c>
      <c r="H724" s="410">
        <f t="shared" si="55"/>
        <v>0</v>
      </c>
      <c r="I724" s="410">
        <f t="shared" si="55"/>
        <v>0</v>
      </c>
      <c r="J724" s="410">
        <f t="shared" si="55"/>
        <v>0</v>
      </c>
      <c r="K724" s="410">
        <f t="shared" si="55"/>
        <v>0</v>
      </c>
      <c r="L724" s="410">
        <f t="shared" si="55"/>
        <v>0</v>
      </c>
      <c r="M724" s="410">
        <f t="shared" si="55"/>
        <v>0</v>
      </c>
    </row>
    <row r="725" spans="1:14" ht="15.75" customHeight="1">
      <c r="A725" s="384"/>
      <c r="B725" s="383" t="s">
        <v>107</v>
      </c>
      <c r="C725" s="410">
        <f>C220+C221+C222+C223*2.3</f>
        <v>0</v>
      </c>
      <c r="D725" s="410">
        <f t="shared" ref="D725:M725" si="56">D220+D221+D222+D223*2.3</f>
        <v>0</v>
      </c>
      <c r="E725" s="410">
        <f t="shared" si="56"/>
        <v>0</v>
      </c>
      <c r="F725" s="410">
        <f t="shared" si="56"/>
        <v>0</v>
      </c>
      <c r="G725" s="410">
        <f t="shared" si="56"/>
        <v>0</v>
      </c>
      <c r="H725" s="410">
        <f t="shared" si="56"/>
        <v>0</v>
      </c>
      <c r="I725" s="410">
        <f t="shared" si="56"/>
        <v>0</v>
      </c>
      <c r="J725" s="410">
        <f t="shared" si="56"/>
        <v>0</v>
      </c>
      <c r="K725" s="410">
        <f t="shared" si="56"/>
        <v>0</v>
      </c>
      <c r="L725" s="410">
        <f t="shared" si="56"/>
        <v>0</v>
      </c>
      <c r="M725" s="410">
        <f t="shared" si="56"/>
        <v>0</v>
      </c>
    </row>
    <row r="726" spans="1:14" ht="15.75" customHeight="1">
      <c r="A726" s="384"/>
      <c r="B726" s="383" t="s">
        <v>108</v>
      </c>
      <c r="C726" s="410">
        <f>C224*2.3</f>
        <v>0</v>
      </c>
      <c r="D726" s="410">
        <f t="shared" ref="D726:M726" si="57">D224*2.3</f>
        <v>0</v>
      </c>
      <c r="E726" s="410">
        <f t="shared" si="57"/>
        <v>0</v>
      </c>
      <c r="F726" s="410">
        <f t="shared" si="57"/>
        <v>0</v>
      </c>
      <c r="G726" s="410">
        <f t="shared" si="57"/>
        <v>0</v>
      </c>
      <c r="H726" s="410">
        <f t="shared" si="57"/>
        <v>0</v>
      </c>
      <c r="I726" s="410">
        <f t="shared" si="57"/>
        <v>0</v>
      </c>
      <c r="J726" s="410">
        <f t="shared" si="57"/>
        <v>0</v>
      </c>
      <c r="K726" s="410">
        <f t="shared" si="57"/>
        <v>0</v>
      </c>
      <c r="L726" s="410">
        <f t="shared" si="57"/>
        <v>0</v>
      </c>
      <c r="M726" s="410">
        <f t="shared" si="57"/>
        <v>0</v>
      </c>
    </row>
    <row r="727" spans="1:14" ht="15.75" customHeight="1">
      <c r="A727" s="384"/>
      <c r="B727" s="383" t="s">
        <v>109</v>
      </c>
      <c r="C727" s="410">
        <f t="shared" ref="C727:M729" si="58">C225*2.3</f>
        <v>0</v>
      </c>
      <c r="D727" s="410">
        <f t="shared" si="58"/>
        <v>0</v>
      </c>
      <c r="E727" s="410">
        <f t="shared" si="58"/>
        <v>0</v>
      </c>
      <c r="F727" s="410">
        <f t="shared" si="58"/>
        <v>0</v>
      </c>
      <c r="G727" s="410">
        <f t="shared" si="58"/>
        <v>0</v>
      </c>
      <c r="H727" s="410">
        <f t="shared" si="58"/>
        <v>0</v>
      </c>
      <c r="I727" s="410">
        <f t="shared" si="58"/>
        <v>0</v>
      </c>
      <c r="J727" s="410">
        <f t="shared" si="58"/>
        <v>0</v>
      </c>
      <c r="K727" s="410">
        <f t="shared" si="58"/>
        <v>0</v>
      </c>
      <c r="L727" s="410">
        <f t="shared" si="58"/>
        <v>0</v>
      </c>
      <c r="M727" s="410">
        <f t="shared" si="58"/>
        <v>0</v>
      </c>
    </row>
    <row r="728" spans="1:14" ht="15.75" customHeight="1">
      <c r="A728" s="384"/>
      <c r="B728" s="383" t="s">
        <v>110</v>
      </c>
      <c r="C728" s="410">
        <f t="shared" si="58"/>
        <v>0</v>
      </c>
      <c r="D728" s="410">
        <f t="shared" si="58"/>
        <v>0</v>
      </c>
      <c r="E728" s="410">
        <f t="shared" si="58"/>
        <v>0</v>
      </c>
      <c r="F728" s="410">
        <f t="shared" si="58"/>
        <v>0</v>
      </c>
      <c r="G728" s="410">
        <f t="shared" si="58"/>
        <v>0</v>
      </c>
      <c r="H728" s="410">
        <f t="shared" si="58"/>
        <v>0</v>
      </c>
      <c r="I728" s="410">
        <f t="shared" si="58"/>
        <v>0</v>
      </c>
      <c r="J728" s="410">
        <f t="shared" si="58"/>
        <v>0</v>
      </c>
      <c r="K728" s="410">
        <f t="shared" si="58"/>
        <v>0</v>
      </c>
      <c r="L728" s="410">
        <f t="shared" si="58"/>
        <v>0</v>
      </c>
      <c r="M728" s="410">
        <f t="shared" si="58"/>
        <v>0</v>
      </c>
    </row>
    <row r="729" spans="1:14" ht="15.75" customHeight="1">
      <c r="A729" s="384"/>
      <c r="B729" s="383" t="s">
        <v>198</v>
      </c>
      <c r="C729" s="410">
        <f>C227*2.3</f>
        <v>0</v>
      </c>
      <c r="D729" s="410">
        <f t="shared" si="58"/>
        <v>0</v>
      </c>
      <c r="E729" s="410">
        <f t="shared" si="58"/>
        <v>0</v>
      </c>
      <c r="F729" s="410">
        <f t="shared" si="58"/>
        <v>0</v>
      </c>
      <c r="G729" s="410">
        <f t="shared" si="58"/>
        <v>0</v>
      </c>
      <c r="H729" s="410">
        <f t="shared" si="58"/>
        <v>0</v>
      </c>
      <c r="I729" s="410">
        <f t="shared" si="58"/>
        <v>0</v>
      </c>
      <c r="J729" s="410">
        <f t="shared" si="58"/>
        <v>0</v>
      </c>
      <c r="K729" s="410">
        <f t="shared" si="58"/>
        <v>0</v>
      </c>
      <c r="L729" s="410">
        <f t="shared" si="58"/>
        <v>0</v>
      </c>
      <c r="M729" s="410">
        <f t="shared" si="58"/>
        <v>0</v>
      </c>
    </row>
    <row r="730" spans="1:14" ht="15.75" customHeight="1">
      <c r="A730" s="385"/>
      <c r="B730" s="387" t="s">
        <v>23</v>
      </c>
      <c r="C730" s="377">
        <f>SUM(C723:C729)</f>
        <v>0</v>
      </c>
      <c r="D730" s="377">
        <f t="shared" ref="D730:M730" si="59">SUM(D723:D729)</f>
        <v>0</v>
      </c>
      <c r="E730" s="377">
        <f t="shared" si="59"/>
        <v>0</v>
      </c>
      <c r="F730" s="377">
        <f t="shared" si="59"/>
        <v>0</v>
      </c>
      <c r="G730" s="377">
        <f t="shared" si="59"/>
        <v>0</v>
      </c>
      <c r="H730" s="377">
        <f t="shared" si="59"/>
        <v>0</v>
      </c>
      <c r="I730" s="377">
        <f t="shared" si="59"/>
        <v>0</v>
      </c>
      <c r="J730" s="377">
        <f t="shared" si="59"/>
        <v>0</v>
      </c>
      <c r="K730" s="377">
        <f t="shared" si="59"/>
        <v>0</v>
      </c>
      <c r="L730" s="377">
        <f t="shared" si="59"/>
        <v>0</v>
      </c>
      <c r="M730" s="377">
        <f t="shared" si="59"/>
        <v>0</v>
      </c>
    </row>
    <row r="731" spans="1:14" ht="15.75" customHeight="1">
      <c r="A731" s="376"/>
      <c r="B731" s="376"/>
      <c r="C731" s="376"/>
      <c r="D731" s="386"/>
      <c r="E731" s="376"/>
      <c r="F731" s="376"/>
      <c r="G731" s="376"/>
      <c r="H731" s="376"/>
      <c r="I731" s="376"/>
      <c r="J731" s="376"/>
      <c r="K731" s="376"/>
      <c r="L731" s="376"/>
      <c r="M731" s="376"/>
    </row>
    <row r="732" spans="1:14" ht="15.75" customHeight="1">
      <c r="A732" s="376"/>
      <c r="B732" s="376"/>
      <c r="C732" s="376"/>
      <c r="D732" s="386"/>
      <c r="E732" s="376"/>
      <c r="F732" s="376"/>
      <c r="G732" s="376"/>
      <c r="H732" s="376"/>
      <c r="I732" s="376"/>
      <c r="J732" s="376"/>
      <c r="K732" s="376"/>
      <c r="L732" s="376"/>
      <c r="M732" s="376"/>
      <c r="N732" s="376"/>
    </row>
    <row r="733" spans="1:14" ht="15.75" customHeight="1">
      <c r="A733" s="376"/>
      <c r="B733" s="376"/>
      <c r="C733" s="376"/>
      <c r="D733" s="386"/>
      <c r="E733" s="376"/>
      <c r="F733" s="376"/>
      <c r="G733" s="376"/>
      <c r="H733" s="376"/>
      <c r="I733" s="376"/>
      <c r="J733" s="376"/>
      <c r="K733" s="376"/>
      <c r="L733" s="376"/>
      <c r="M733" s="376"/>
      <c r="N733" s="376"/>
    </row>
    <row r="734" spans="1:14" ht="15.75" customHeight="1">
      <c r="A734" s="376"/>
      <c r="B734" s="376"/>
      <c r="C734" s="376"/>
      <c r="D734" s="386"/>
      <c r="E734" s="376"/>
      <c r="F734" s="376"/>
      <c r="G734" s="376"/>
      <c r="H734" s="376"/>
      <c r="I734" s="376"/>
      <c r="J734" s="376"/>
      <c r="K734" s="376"/>
      <c r="L734" s="376"/>
      <c r="M734" s="376"/>
      <c r="N734" s="376"/>
    </row>
    <row r="735" spans="1:14" ht="15.75" customHeight="1">
      <c r="A735" s="376"/>
      <c r="B735" s="376"/>
      <c r="C735" s="376"/>
      <c r="D735" s="386"/>
      <c r="E735" s="376"/>
      <c r="F735" s="376"/>
      <c r="G735" s="376"/>
      <c r="H735" s="376"/>
      <c r="I735" s="376"/>
      <c r="J735" s="376"/>
      <c r="K735" s="376"/>
      <c r="L735" s="376"/>
      <c r="M735" s="376"/>
      <c r="N735" s="376"/>
    </row>
    <row r="736" spans="1:14" ht="15.75" customHeight="1">
      <c r="A736" s="376"/>
      <c r="B736" s="376"/>
      <c r="C736" s="376"/>
      <c r="D736" s="386"/>
      <c r="E736" s="376"/>
      <c r="F736" s="376"/>
      <c r="G736" s="376"/>
      <c r="H736" s="376"/>
      <c r="I736" s="376"/>
      <c r="J736" s="376"/>
      <c r="K736" s="376"/>
      <c r="L736" s="376"/>
      <c r="M736" s="376"/>
      <c r="N736" s="376"/>
    </row>
    <row r="737" spans="1:14" ht="15.75" customHeight="1">
      <c r="A737" s="376"/>
      <c r="B737" s="376"/>
      <c r="C737" s="376"/>
      <c r="D737" s="386"/>
      <c r="E737" s="376"/>
      <c r="F737" s="376"/>
      <c r="G737" s="376"/>
      <c r="H737" s="376"/>
      <c r="I737" s="376"/>
      <c r="J737" s="376"/>
      <c r="K737" s="376"/>
      <c r="L737" s="376"/>
      <c r="M737" s="376"/>
      <c r="N737" s="376"/>
    </row>
    <row r="738" spans="1:14" ht="15.75" customHeight="1">
      <c r="A738" s="376"/>
      <c r="B738" s="376"/>
      <c r="C738" s="376"/>
      <c r="D738" s="386"/>
      <c r="E738" s="376"/>
      <c r="F738" s="376"/>
      <c r="G738" s="376"/>
      <c r="H738" s="376"/>
      <c r="I738" s="376"/>
      <c r="J738" s="376"/>
      <c r="K738" s="376"/>
      <c r="L738" s="376"/>
      <c r="M738" s="376"/>
      <c r="N738" s="376"/>
    </row>
    <row r="739" spans="1:14" ht="15.75" customHeight="1">
      <c r="A739" s="376"/>
      <c r="B739" s="376"/>
      <c r="C739" s="376"/>
      <c r="D739" s="386"/>
      <c r="E739" s="376"/>
      <c r="F739" s="376"/>
      <c r="G739" s="376"/>
      <c r="H739" s="376"/>
      <c r="I739" s="376"/>
      <c r="J739" s="376"/>
      <c r="K739" s="376"/>
      <c r="L739" s="376"/>
      <c r="M739" s="376"/>
      <c r="N739" s="376"/>
    </row>
    <row r="740" spans="1:14" ht="15.75" customHeight="1">
      <c r="A740" s="376"/>
      <c r="B740" s="376"/>
      <c r="C740" s="376"/>
      <c r="D740" s="386"/>
      <c r="E740" s="376"/>
      <c r="F740" s="376"/>
      <c r="G740" s="376"/>
      <c r="H740" s="376"/>
      <c r="I740" s="376"/>
      <c r="J740" s="376"/>
      <c r="K740" s="376"/>
      <c r="L740" s="376"/>
      <c r="M740" s="376"/>
      <c r="N740" s="376"/>
    </row>
    <row r="741" spans="1:14" ht="15.75" customHeight="1">
      <c r="A741" s="376"/>
      <c r="B741" s="376"/>
      <c r="C741" s="376"/>
      <c r="D741" s="386"/>
      <c r="E741" s="376"/>
      <c r="F741" s="376"/>
      <c r="G741" s="376"/>
      <c r="H741" s="376"/>
      <c r="I741" s="376"/>
      <c r="J741" s="376"/>
      <c r="K741" s="376"/>
      <c r="L741" s="376"/>
      <c r="M741" s="376"/>
      <c r="N741" s="376"/>
    </row>
    <row r="742" spans="1:14" ht="15.75" customHeight="1">
      <c r="A742" s="376"/>
      <c r="B742" s="376"/>
      <c r="C742" s="376"/>
      <c r="D742" s="386"/>
      <c r="E742" s="376"/>
      <c r="F742" s="376"/>
      <c r="G742" s="376"/>
      <c r="H742" s="376"/>
      <c r="I742" s="376"/>
      <c r="J742" s="376"/>
      <c r="K742" s="376"/>
      <c r="L742" s="376"/>
      <c r="M742" s="376"/>
      <c r="N742" s="376"/>
    </row>
    <row r="743" spans="1:14" ht="15.75" customHeight="1">
      <c r="A743" s="376"/>
      <c r="B743" s="376"/>
      <c r="C743" s="376"/>
      <c r="D743" s="386"/>
      <c r="E743" s="376"/>
      <c r="F743" s="376"/>
      <c r="G743" s="376"/>
      <c r="H743" s="376"/>
      <c r="I743" s="376"/>
      <c r="J743" s="376"/>
      <c r="K743" s="376"/>
      <c r="L743" s="376"/>
      <c r="M743" s="376"/>
      <c r="N743" s="376"/>
    </row>
    <row r="744" spans="1:14" ht="15.75" customHeight="1">
      <c r="A744" s="376"/>
      <c r="B744" s="376"/>
      <c r="C744" s="376"/>
      <c r="D744" s="386"/>
      <c r="E744" s="376"/>
      <c r="F744" s="376"/>
      <c r="G744" s="376"/>
      <c r="H744" s="376"/>
      <c r="I744" s="376"/>
      <c r="J744" s="376"/>
      <c r="K744" s="376"/>
      <c r="L744" s="376"/>
      <c r="M744" s="376"/>
      <c r="N744" s="376"/>
    </row>
    <row r="745" spans="1:14" ht="15.75" customHeight="1">
      <c r="A745" s="376"/>
      <c r="B745" s="376"/>
      <c r="C745" s="376"/>
      <c r="D745" s="386"/>
      <c r="E745" s="376"/>
      <c r="F745" s="376"/>
      <c r="G745" s="376"/>
      <c r="H745" s="376"/>
      <c r="I745" s="376"/>
      <c r="J745" s="376"/>
      <c r="K745" s="376"/>
      <c r="L745" s="376"/>
      <c r="M745" s="376"/>
      <c r="N745" s="376"/>
    </row>
    <row r="746" spans="1:14" ht="15.75" customHeight="1">
      <c r="A746" s="376"/>
      <c r="B746" s="376"/>
      <c r="C746" s="376"/>
      <c r="D746" s="386"/>
      <c r="E746" s="376"/>
      <c r="F746" s="376"/>
      <c r="G746" s="376"/>
      <c r="H746" s="376"/>
      <c r="I746" s="376"/>
      <c r="J746" s="376"/>
      <c r="K746" s="376"/>
      <c r="L746" s="376"/>
      <c r="M746" s="376"/>
      <c r="N746" s="376"/>
    </row>
    <row r="747" spans="1:14" ht="15.75" customHeight="1">
      <c r="A747" s="376"/>
      <c r="B747" s="376"/>
      <c r="C747" s="376"/>
      <c r="D747" s="386"/>
      <c r="E747" s="376"/>
      <c r="F747" s="376"/>
      <c r="G747" s="376"/>
      <c r="H747" s="376"/>
      <c r="I747" s="376"/>
      <c r="J747" s="376"/>
      <c r="K747" s="376"/>
      <c r="L747" s="376"/>
      <c r="M747" s="376"/>
      <c r="N747" s="376"/>
    </row>
    <row r="748" spans="1:14" ht="14.1"/>
    <row r="749" spans="1:14" ht="14.1"/>
    <row r="750" spans="1:14" ht="14.1"/>
    <row r="751" spans="1:14" ht="14.1"/>
    <row r="752" spans="1:14" ht="14.1"/>
    <row r="753" spans="1:14" ht="14.1"/>
    <row r="754" spans="1:14" ht="14.1"/>
    <row r="755" spans="1:14" ht="14.1"/>
    <row r="756" spans="1:14" ht="14.1"/>
    <row r="757" spans="1:14" ht="15.75" customHeight="1">
      <c r="A757" s="376"/>
      <c r="B757" s="376"/>
      <c r="C757" s="376"/>
      <c r="D757" s="376"/>
      <c r="E757" s="376"/>
      <c r="F757" s="376"/>
      <c r="G757" s="376"/>
      <c r="H757" s="376"/>
      <c r="I757" s="376"/>
      <c r="J757" s="376"/>
      <c r="K757" s="376"/>
      <c r="L757" s="376"/>
      <c r="M757" s="376"/>
      <c r="N757" s="376"/>
    </row>
    <row r="758" spans="1:14" ht="15.75" customHeight="1">
      <c r="A758" s="404" t="s">
        <v>212</v>
      </c>
      <c r="B758" s="409" t="str">
        <f>B675</f>
        <v>1 - partie nuit</v>
      </c>
      <c r="C758" s="376"/>
      <c r="D758" s="376"/>
      <c r="E758" s="376"/>
      <c r="F758" s="376"/>
      <c r="G758" s="376"/>
      <c r="H758" s="376"/>
      <c r="I758" s="376"/>
      <c r="J758" s="376"/>
      <c r="K758" s="376"/>
      <c r="L758" s="376"/>
      <c r="M758" s="376"/>
      <c r="N758" s="376"/>
    </row>
    <row r="759" spans="1:14" ht="15.75" customHeight="1">
      <c r="A759" s="376"/>
      <c r="B759" s="376"/>
      <c r="C759" s="376"/>
      <c r="D759" s="376"/>
      <c r="E759" s="376"/>
      <c r="F759" s="376"/>
      <c r="G759" s="376"/>
      <c r="H759" s="376"/>
      <c r="I759" s="376"/>
      <c r="J759" s="376"/>
      <c r="K759" s="376"/>
      <c r="L759" s="376"/>
      <c r="M759" s="376"/>
      <c r="N759" s="376"/>
    </row>
    <row r="760" spans="1:14" ht="15.75" customHeight="1">
      <c r="A760" s="378" t="s">
        <v>200</v>
      </c>
      <c r="B760" s="379"/>
      <c r="C760" s="376"/>
      <c r="G760" s="376"/>
      <c r="H760" s="376"/>
      <c r="I760" s="376"/>
      <c r="J760" s="376"/>
      <c r="K760" s="376"/>
      <c r="L760" s="376"/>
      <c r="M760" s="376"/>
      <c r="N760" s="376"/>
    </row>
    <row r="761" spans="1:14" ht="15.75" customHeight="1" thickBot="1">
      <c r="A761" s="378" t="s">
        <v>201</v>
      </c>
      <c r="B761" s="379"/>
      <c r="C761" s="376"/>
      <c r="G761" s="376"/>
      <c r="H761" s="376"/>
      <c r="I761" s="376"/>
      <c r="J761" s="376"/>
      <c r="K761" s="376"/>
      <c r="L761" s="376"/>
      <c r="M761" s="376"/>
      <c r="N761" s="376"/>
    </row>
    <row r="762" spans="1:14" ht="14.45">
      <c r="A762" s="380"/>
      <c r="B762" s="380"/>
      <c r="C762" s="381">
        <f>C$40</f>
        <v>0</v>
      </c>
      <c r="D762" s="381">
        <f t="shared" ref="D762:L762" si="60">D$40</f>
        <v>0</v>
      </c>
      <c r="E762" s="381">
        <f t="shared" si="60"/>
        <v>0</v>
      </c>
      <c r="F762" s="381">
        <f t="shared" si="60"/>
        <v>0</v>
      </c>
      <c r="G762" s="381">
        <f t="shared" si="60"/>
        <v>0</v>
      </c>
      <c r="H762" s="381">
        <f t="shared" si="60"/>
        <v>0</v>
      </c>
      <c r="I762" s="381">
        <f t="shared" si="60"/>
        <v>0</v>
      </c>
      <c r="J762" s="381">
        <f t="shared" si="60"/>
        <v>0</v>
      </c>
      <c r="K762" s="381">
        <f t="shared" si="60"/>
        <v>0</v>
      </c>
      <c r="L762" s="381">
        <f t="shared" si="60"/>
        <v>0</v>
      </c>
      <c r="M762" s="381">
        <f t="shared" ref="M762" si="61">P$64</f>
        <v>0</v>
      </c>
    </row>
    <row r="763" spans="1:14" ht="15.75" customHeight="1">
      <c r="A763" s="382" t="s">
        <v>202</v>
      </c>
      <c r="B763" s="383" t="s">
        <v>61</v>
      </c>
      <c r="C763" s="410">
        <f>C213+C215*(1-$B760)+C216*2.3</f>
        <v>0</v>
      </c>
      <c r="D763" s="410">
        <f>D213+D215*(1-$B760)+D216*2.3</f>
        <v>0</v>
      </c>
      <c r="E763" s="410">
        <f t="shared" ref="E763:M763" si="62">E213+E215*(1-$B760)+E216*2.3</f>
        <v>0</v>
      </c>
      <c r="F763" s="410">
        <f t="shared" si="62"/>
        <v>0</v>
      </c>
      <c r="G763" s="410">
        <f t="shared" si="62"/>
        <v>0</v>
      </c>
      <c r="H763" s="410">
        <f t="shared" si="62"/>
        <v>0</v>
      </c>
      <c r="I763" s="410">
        <f t="shared" si="62"/>
        <v>0</v>
      </c>
      <c r="J763" s="410">
        <f t="shared" si="62"/>
        <v>0</v>
      </c>
      <c r="K763" s="410">
        <f t="shared" si="62"/>
        <v>0</v>
      </c>
      <c r="L763" s="410">
        <f t="shared" si="62"/>
        <v>0</v>
      </c>
      <c r="M763" s="410">
        <f t="shared" si="62"/>
        <v>0</v>
      </c>
    </row>
    <row r="764" spans="1:14" ht="15.75" customHeight="1">
      <c r="A764" s="384"/>
      <c r="B764" s="383" t="s">
        <v>197</v>
      </c>
      <c r="C764" s="410">
        <f>C217+C218*(1-$B761)+C219*2.3</f>
        <v>0</v>
      </c>
      <c r="D764" s="410">
        <f>D217+D218*(1-$B761)+D219*2.3</f>
        <v>0</v>
      </c>
      <c r="E764" s="410">
        <f t="shared" ref="E764:M764" si="63">E217+E218*(1-$B761)+E219*2.3</f>
        <v>0</v>
      </c>
      <c r="F764" s="410">
        <f t="shared" si="63"/>
        <v>0</v>
      </c>
      <c r="G764" s="410">
        <f t="shared" si="63"/>
        <v>0</v>
      </c>
      <c r="H764" s="410">
        <f t="shared" si="63"/>
        <v>0</v>
      </c>
      <c r="I764" s="410">
        <f t="shared" si="63"/>
        <v>0</v>
      </c>
      <c r="J764" s="410">
        <f t="shared" si="63"/>
        <v>0</v>
      </c>
      <c r="K764" s="410">
        <f t="shared" si="63"/>
        <v>0</v>
      </c>
      <c r="L764" s="410">
        <f t="shared" si="63"/>
        <v>0</v>
      </c>
      <c r="M764" s="410">
        <f t="shared" si="63"/>
        <v>0</v>
      </c>
    </row>
    <row r="765" spans="1:14" ht="15.75" customHeight="1">
      <c r="A765" s="384"/>
      <c r="B765" s="383" t="s">
        <v>107</v>
      </c>
      <c r="C765" s="410">
        <f>C220+C222*(1-$B760)+C223*2.3</f>
        <v>0</v>
      </c>
      <c r="D765" s="410">
        <f>D220+D222*(1-$B760)+D223*2.3</f>
        <v>0</v>
      </c>
      <c r="E765" s="410">
        <f t="shared" ref="E765:M765" si="64">E220+E222*(1-$B760)+E223*2.3</f>
        <v>0</v>
      </c>
      <c r="F765" s="410">
        <f t="shared" si="64"/>
        <v>0</v>
      </c>
      <c r="G765" s="410">
        <f t="shared" si="64"/>
        <v>0</v>
      </c>
      <c r="H765" s="410">
        <f t="shared" si="64"/>
        <v>0</v>
      </c>
      <c r="I765" s="410">
        <f t="shared" si="64"/>
        <v>0</v>
      </c>
      <c r="J765" s="410">
        <f t="shared" si="64"/>
        <v>0</v>
      </c>
      <c r="K765" s="410">
        <f t="shared" si="64"/>
        <v>0</v>
      </c>
      <c r="L765" s="410">
        <f t="shared" si="64"/>
        <v>0</v>
      </c>
      <c r="M765" s="410">
        <f t="shared" si="64"/>
        <v>0</v>
      </c>
    </row>
    <row r="766" spans="1:14" ht="15.75" customHeight="1">
      <c r="A766" s="384"/>
      <c r="B766" s="383" t="s">
        <v>108</v>
      </c>
      <c r="C766" s="410">
        <f>C224*2.3</f>
        <v>0</v>
      </c>
      <c r="D766" s="410">
        <f t="shared" ref="D766:M766" si="65">D224*2.3</f>
        <v>0</v>
      </c>
      <c r="E766" s="410">
        <f t="shared" si="65"/>
        <v>0</v>
      </c>
      <c r="F766" s="410">
        <f t="shared" si="65"/>
        <v>0</v>
      </c>
      <c r="G766" s="410">
        <f t="shared" si="65"/>
        <v>0</v>
      </c>
      <c r="H766" s="410">
        <f t="shared" si="65"/>
        <v>0</v>
      </c>
      <c r="I766" s="410">
        <f t="shared" si="65"/>
        <v>0</v>
      </c>
      <c r="J766" s="410">
        <f t="shared" si="65"/>
        <v>0</v>
      </c>
      <c r="K766" s="410">
        <f t="shared" si="65"/>
        <v>0</v>
      </c>
      <c r="L766" s="410">
        <f t="shared" si="65"/>
        <v>0</v>
      </c>
      <c r="M766" s="410">
        <f t="shared" si="65"/>
        <v>0</v>
      </c>
    </row>
    <row r="767" spans="1:14" ht="15.75" customHeight="1">
      <c r="A767" s="384"/>
      <c r="B767" s="383" t="s">
        <v>109</v>
      </c>
      <c r="C767" s="410">
        <f>C225*2.3</f>
        <v>0</v>
      </c>
      <c r="D767" s="410">
        <f t="shared" ref="D767:M767" si="66">D225*2.3</f>
        <v>0</v>
      </c>
      <c r="E767" s="410">
        <f t="shared" si="66"/>
        <v>0</v>
      </c>
      <c r="F767" s="410">
        <f t="shared" si="66"/>
        <v>0</v>
      </c>
      <c r="G767" s="410">
        <f t="shared" si="66"/>
        <v>0</v>
      </c>
      <c r="H767" s="410">
        <f t="shared" si="66"/>
        <v>0</v>
      </c>
      <c r="I767" s="410">
        <f t="shared" si="66"/>
        <v>0</v>
      </c>
      <c r="J767" s="410">
        <f t="shared" si="66"/>
        <v>0</v>
      </c>
      <c r="K767" s="410">
        <f t="shared" si="66"/>
        <v>0</v>
      </c>
      <c r="L767" s="410">
        <f t="shared" si="66"/>
        <v>0</v>
      </c>
      <c r="M767" s="410">
        <f t="shared" si="66"/>
        <v>0</v>
      </c>
    </row>
    <row r="768" spans="1:14" ht="15.75" customHeight="1">
      <c r="A768" s="384"/>
      <c r="B768" s="383" t="s">
        <v>110</v>
      </c>
      <c r="C768" s="410">
        <f t="shared" ref="C768" si="67">C226*2.3</f>
        <v>0</v>
      </c>
      <c r="D768" s="410">
        <f t="shared" ref="D768:M768" si="68">D226*2.3</f>
        <v>0</v>
      </c>
      <c r="E768" s="410">
        <f t="shared" si="68"/>
        <v>0</v>
      </c>
      <c r="F768" s="410">
        <f t="shared" si="68"/>
        <v>0</v>
      </c>
      <c r="G768" s="410">
        <f t="shared" si="68"/>
        <v>0</v>
      </c>
      <c r="H768" s="410">
        <f t="shared" si="68"/>
        <v>0</v>
      </c>
      <c r="I768" s="410">
        <f t="shared" si="68"/>
        <v>0</v>
      </c>
      <c r="J768" s="410">
        <f t="shared" si="68"/>
        <v>0</v>
      </c>
      <c r="K768" s="410">
        <f t="shared" si="68"/>
        <v>0</v>
      </c>
      <c r="L768" s="410">
        <f t="shared" si="68"/>
        <v>0</v>
      </c>
      <c r="M768" s="410">
        <f t="shared" si="68"/>
        <v>0</v>
      </c>
    </row>
    <row r="769" spans="1:14" ht="15.75" customHeight="1">
      <c r="A769" s="384"/>
      <c r="B769" s="383" t="s">
        <v>198</v>
      </c>
      <c r="C769" s="410">
        <f>C227*2.3</f>
        <v>0</v>
      </c>
      <c r="D769" s="410">
        <f t="shared" ref="D769:M769" si="69">D227*2.3</f>
        <v>0</v>
      </c>
      <c r="E769" s="410">
        <f t="shared" si="69"/>
        <v>0</v>
      </c>
      <c r="F769" s="410">
        <f t="shared" si="69"/>
        <v>0</v>
      </c>
      <c r="G769" s="410">
        <f t="shared" si="69"/>
        <v>0</v>
      </c>
      <c r="H769" s="410">
        <f t="shared" si="69"/>
        <v>0</v>
      </c>
      <c r="I769" s="410">
        <f t="shared" si="69"/>
        <v>0</v>
      </c>
      <c r="J769" s="410">
        <f t="shared" si="69"/>
        <v>0</v>
      </c>
      <c r="K769" s="410">
        <f t="shared" si="69"/>
        <v>0</v>
      </c>
      <c r="L769" s="410">
        <f t="shared" si="69"/>
        <v>0</v>
      </c>
      <c r="M769" s="410">
        <f t="shared" si="69"/>
        <v>0</v>
      </c>
    </row>
    <row r="770" spans="1:14" ht="15.75" customHeight="1">
      <c r="A770" s="385"/>
      <c r="B770" s="387" t="s">
        <v>203</v>
      </c>
      <c r="C770" s="377">
        <f>SUM(C763:C769)</f>
        <v>0</v>
      </c>
      <c r="D770" s="377">
        <f t="shared" ref="D770:M770" si="70">SUM(D763:D769)</f>
        <v>0</v>
      </c>
      <c r="E770" s="377">
        <f t="shared" si="70"/>
        <v>0</v>
      </c>
      <c r="F770" s="377">
        <f t="shared" si="70"/>
        <v>0</v>
      </c>
      <c r="G770" s="377">
        <f t="shared" si="70"/>
        <v>0</v>
      </c>
      <c r="H770" s="377">
        <f t="shared" si="70"/>
        <v>0</v>
      </c>
      <c r="I770" s="377">
        <f t="shared" si="70"/>
        <v>0</v>
      </c>
      <c r="J770" s="377">
        <f t="shared" si="70"/>
        <v>0</v>
      </c>
      <c r="K770" s="377">
        <f t="shared" si="70"/>
        <v>0</v>
      </c>
      <c r="L770" s="377">
        <f t="shared" si="70"/>
        <v>0</v>
      </c>
      <c r="M770" s="377">
        <f t="shared" si="70"/>
        <v>0</v>
      </c>
    </row>
    <row r="771" spans="1:14" ht="15.75" customHeight="1">
      <c r="A771" s="376"/>
      <c r="B771" s="376"/>
      <c r="C771" s="376"/>
      <c r="D771" s="386"/>
      <c r="E771" s="376"/>
      <c r="F771" s="376"/>
      <c r="G771" s="376"/>
      <c r="H771" s="376"/>
      <c r="I771" s="376"/>
      <c r="J771" s="376"/>
      <c r="K771" s="376"/>
      <c r="L771" s="376"/>
      <c r="M771" s="376"/>
    </row>
    <row r="772" spans="1:14" ht="15.75" customHeight="1">
      <c r="A772" s="376"/>
      <c r="B772" s="376"/>
      <c r="C772" s="376"/>
      <c r="D772" s="386"/>
      <c r="E772" s="376"/>
      <c r="F772" s="376"/>
      <c r="G772" s="376"/>
      <c r="H772" s="376"/>
      <c r="I772" s="376"/>
      <c r="J772" s="376"/>
      <c r="K772" s="376"/>
      <c r="L772" s="376"/>
      <c r="M772" s="376"/>
      <c r="N772" s="376"/>
    </row>
    <row r="773" spans="1:14" ht="15.75" customHeight="1">
      <c r="A773" s="376"/>
      <c r="B773" s="376"/>
      <c r="C773" s="376"/>
      <c r="D773" s="386"/>
      <c r="E773" s="376"/>
      <c r="F773" s="376"/>
      <c r="G773" s="376"/>
      <c r="H773" s="376"/>
      <c r="I773" s="376"/>
      <c r="J773" s="376"/>
      <c r="K773" s="376"/>
      <c r="L773" s="376"/>
      <c r="M773" s="376"/>
      <c r="N773" s="376"/>
    </row>
    <row r="774" spans="1:14" ht="15.75" customHeight="1">
      <c r="A774" s="376"/>
      <c r="B774" s="376"/>
      <c r="C774" s="376"/>
      <c r="D774" s="386"/>
      <c r="E774" s="376"/>
      <c r="F774" s="376"/>
      <c r="G774" s="376"/>
      <c r="H774" s="376"/>
      <c r="I774" s="376"/>
      <c r="J774" s="376"/>
      <c r="K774" s="376"/>
      <c r="L774" s="376"/>
      <c r="M774" s="376"/>
      <c r="N774" s="376"/>
    </row>
    <row r="775" spans="1:14" ht="15.75" customHeight="1">
      <c r="A775" s="376"/>
      <c r="B775" s="376"/>
      <c r="C775" s="376"/>
      <c r="D775" s="386"/>
      <c r="E775" s="376"/>
      <c r="F775" s="376"/>
      <c r="G775" s="376"/>
      <c r="H775" s="376"/>
      <c r="I775" s="376"/>
      <c r="J775" s="376"/>
      <c r="K775" s="376"/>
      <c r="L775" s="376"/>
      <c r="M775" s="376"/>
      <c r="N775" s="376"/>
    </row>
    <row r="776" spans="1:14" ht="15.75" customHeight="1">
      <c r="A776" s="376"/>
      <c r="B776" s="376"/>
      <c r="C776" s="376"/>
      <c r="D776" s="386"/>
      <c r="E776" s="376"/>
      <c r="F776" s="376"/>
      <c r="G776" s="376"/>
      <c r="H776" s="376"/>
      <c r="I776" s="376"/>
      <c r="J776" s="376"/>
      <c r="K776" s="376"/>
      <c r="L776" s="376"/>
      <c r="M776" s="376"/>
      <c r="N776" s="376"/>
    </row>
    <row r="777" spans="1:14" ht="15.75" customHeight="1">
      <c r="A777" s="376"/>
      <c r="B777" s="376"/>
      <c r="C777" s="376"/>
      <c r="D777" s="386"/>
      <c r="E777" s="376"/>
      <c r="F777" s="376"/>
      <c r="G777" s="376"/>
      <c r="H777" s="376"/>
      <c r="I777" s="376"/>
      <c r="J777" s="376"/>
      <c r="K777" s="376"/>
      <c r="L777" s="376"/>
      <c r="M777" s="376"/>
      <c r="N777" s="376"/>
    </row>
    <row r="778" spans="1:14" ht="15.75" customHeight="1">
      <c r="A778" s="376"/>
      <c r="B778" s="376"/>
      <c r="C778" s="376"/>
      <c r="D778" s="386"/>
      <c r="E778" s="376"/>
      <c r="F778" s="376"/>
      <c r="G778" s="376"/>
      <c r="H778" s="376"/>
      <c r="I778" s="376"/>
      <c r="J778" s="376"/>
      <c r="K778" s="376"/>
      <c r="L778" s="376"/>
      <c r="M778" s="376"/>
      <c r="N778" s="376"/>
    </row>
    <row r="779" spans="1:14" ht="15.75" customHeight="1">
      <c r="A779" s="376"/>
      <c r="B779" s="376"/>
      <c r="C779" s="376"/>
      <c r="D779" s="386"/>
      <c r="E779" s="376"/>
      <c r="F779" s="376"/>
      <c r="G779" s="376"/>
      <c r="H779" s="376"/>
      <c r="I779" s="376"/>
      <c r="J779" s="376"/>
      <c r="K779" s="376"/>
      <c r="L779" s="376"/>
      <c r="M779" s="376"/>
      <c r="N779" s="376"/>
    </row>
    <row r="780" spans="1:14" ht="15.75" customHeight="1">
      <c r="A780" s="376"/>
      <c r="B780" s="376"/>
      <c r="C780" s="376"/>
      <c r="D780" s="386"/>
      <c r="E780" s="376"/>
      <c r="F780" s="376"/>
      <c r="G780" s="376"/>
      <c r="H780" s="376"/>
      <c r="I780" s="376"/>
      <c r="J780" s="376"/>
      <c r="K780" s="376"/>
      <c r="L780" s="376"/>
      <c r="M780" s="376"/>
      <c r="N780" s="376"/>
    </row>
    <row r="781" spans="1:14" ht="15.75" customHeight="1">
      <c r="A781" s="376"/>
      <c r="B781" s="376"/>
      <c r="C781" s="376"/>
      <c r="D781" s="386"/>
      <c r="E781" s="376"/>
      <c r="F781" s="376"/>
      <c r="G781" s="376"/>
      <c r="H781" s="376"/>
      <c r="I781" s="376"/>
      <c r="J781" s="376"/>
      <c r="K781" s="376"/>
      <c r="L781" s="376"/>
      <c r="M781" s="376"/>
      <c r="N781" s="376"/>
    </row>
    <row r="782" spans="1:14" ht="15.75" customHeight="1">
      <c r="A782" s="376"/>
      <c r="B782" s="376"/>
      <c r="C782" s="376"/>
      <c r="D782" s="386"/>
      <c r="E782" s="376"/>
      <c r="F782" s="376"/>
      <c r="G782" s="376"/>
      <c r="H782" s="376"/>
      <c r="I782" s="376"/>
      <c r="J782" s="376"/>
      <c r="K782" s="376"/>
      <c r="L782" s="376"/>
      <c r="M782" s="376"/>
      <c r="N782" s="376"/>
    </row>
    <row r="783" spans="1:14" ht="15.75" customHeight="1">
      <c r="A783" s="376"/>
      <c r="B783" s="376"/>
      <c r="C783" s="376"/>
      <c r="D783" s="386"/>
      <c r="E783" s="376"/>
      <c r="F783" s="376"/>
      <c r="G783" s="376"/>
      <c r="H783" s="376"/>
      <c r="I783" s="376"/>
      <c r="J783" s="376"/>
      <c r="K783" s="376"/>
      <c r="L783" s="376"/>
      <c r="M783" s="376"/>
      <c r="N783" s="376"/>
    </row>
    <row r="784" spans="1:14" ht="15.75" customHeight="1">
      <c r="A784" s="376"/>
      <c r="B784" s="376"/>
      <c r="C784" s="376"/>
      <c r="D784" s="386"/>
      <c r="E784" s="376"/>
      <c r="F784" s="376"/>
      <c r="G784" s="376"/>
      <c r="H784" s="376"/>
      <c r="I784" s="376"/>
      <c r="J784" s="376"/>
      <c r="K784" s="376"/>
      <c r="L784" s="376"/>
      <c r="M784" s="376"/>
      <c r="N784" s="376"/>
    </row>
    <row r="785" spans="1:14" ht="15.75" customHeight="1">
      <c r="A785" s="376"/>
      <c r="B785" s="376"/>
      <c r="C785" s="376"/>
      <c r="D785" s="386"/>
      <c r="E785" s="376"/>
      <c r="F785" s="376"/>
      <c r="G785" s="376"/>
      <c r="H785" s="376"/>
      <c r="I785" s="376"/>
      <c r="J785" s="376"/>
      <c r="K785" s="376"/>
      <c r="L785" s="376"/>
      <c r="M785" s="376"/>
      <c r="N785" s="376"/>
    </row>
    <row r="786" spans="1:14" ht="15.75" customHeight="1">
      <c r="A786" s="376"/>
      <c r="B786" s="376"/>
      <c r="C786" s="376"/>
      <c r="D786" s="386"/>
      <c r="E786" s="376"/>
      <c r="F786" s="376"/>
      <c r="G786" s="376"/>
      <c r="H786" s="376"/>
      <c r="I786" s="376"/>
      <c r="J786" s="376"/>
      <c r="K786" s="376"/>
      <c r="L786" s="376"/>
      <c r="M786" s="376"/>
      <c r="N786" s="376"/>
    </row>
    <row r="787" spans="1:14" ht="15.75" customHeight="1">
      <c r="A787" s="376"/>
      <c r="B787" s="376"/>
      <c r="C787" s="376"/>
      <c r="D787" s="386"/>
      <c r="E787" s="376"/>
      <c r="F787" s="376"/>
      <c r="G787" s="376"/>
      <c r="H787" s="376"/>
      <c r="I787" s="376"/>
      <c r="J787" s="376"/>
      <c r="K787" s="376"/>
      <c r="L787" s="376"/>
      <c r="M787" s="376"/>
      <c r="N787" s="376"/>
    </row>
    <row r="788" spans="1:14" ht="14.1"/>
    <row r="789" spans="1:14" ht="14.1"/>
    <row r="790" spans="1:14" ht="14.1"/>
    <row r="791" spans="1:14" ht="14.1"/>
    <row r="792" spans="1:14" ht="14.1"/>
    <row r="793" spans="1:14" ht="14.1"/>
    <row r="794" spans="1:14" ht="14.1"/>
    <row r="795" spans="1:14" ht="14.1"/>
    <row r="796" spans="1:14" ht="14.1"/>
    <row r="797" spans="1:14" ht="15.75" customHeight="1">
      <c r="A797" s="404" t="s">
        <v>213</v>
      </c>
      <c r="B797" s="409" t="str">
        <f>B675</f>
        <v>1 - partie nuit</v>
      </c>
      <c r="C797" s="376"/>
      <c r="D797" s="376"/>
      <c r="E797" s="376"/>
      <c r="F797" s="376"/>
      <c r="G797" s="376"/>
      <c r="H797" s="376"/>
      <c r="I797" s="376"/>
      <c r="J797" s="376"/>
      <c r="K797" s="376"/>
      <c r="L797" s="376"/>
      <c r="M797" s="376"/>
      <c r="N797" s="376"/>
    </row>
    <row r="798" spans="1:14" ht="15.75" customHeight="1">
      <c r="A798" s="376"/>
      <c r="B798" s="376"/>
      <c r="C798" s="376"/>
      <c r="D798" s="376"/>
      <c r="E798" s="376"/>
      <c r="F798" s="376"/>
      <c r="G798" s="376"/>
      <c r="H798" s="376"/>
      <c r="I798" s="376"/>
      <c r="J798" s="376"/>
      <c r="K798" s="376"/>
      <c r="L798" s="376"/>
      <c r="M798" s="376"/>
      <c r="N798" s="376"/>
    </row>
    <row r="799" spans="1:14" ht="15.75" customHeight="1">
      <c r="A799" s="378" t="s">
        <v>205</v>
      </c>
      <c r="B799" s="379"/>
      <c r="C799" s="376"/>
      <c r="G799" s="376"/>
      <c r="H799" s="376"/>
      <c r="I799" s="376"/>
      <c r="J799" s="376"/>
      <c r="K799" s="376"/>
      <c r="L799" s="376"/>
      <c r="M799" s="376"/>
      <c r="N799" s="376"/>
    </row>
    <row r="800" spans="1:14" ht="15.75" customHeight="1">
      <c r="A800" s="378" t="s">
        <v>206</v>
      </c>
      <c r="B800" s="379"/>
      <c r="C800" s="376"/>
      <c r="G800" s="376"/>
      <c r="H800" s="376"/>
      <c r="I800" s="376"/>
      <c r="J800" s="376"/>
      <c r="K800" s="376"/>
      <c r="L800" s="376"/>
      <c r="M800" s="376"/>
      <c r="N800" s="376"/>
    </row>
    <row r="801" spans="1:14" ht="14.45" thickBot="1"/>
    <row r="802" spans="1:14" ht="14.45">
      <c r="A802" s="380"/>
      <c r="B802" s="380"/>
      <c r="C802" s="381">
        <f>C$40</f>
        <v>0</v>
      </c>
      <c r="D802" s="381">
        <f t="shared" ref="D802:L802" si="71">D$40</f>
        <v>0</v>
      </c>
      <c r="E802" s="381">
        <f t="shared" si="71"/>
        <v>0</v>
      </c>
      <c r="F802" s="381">
        <f t="shared" si="71"/>
        <v>0</v>
      </c>
      <c r="G802" s="381">
        <f t="shared" si="71"/>
        <v>0</v>
      </c>
      <c r="H802" s="381">
        <f t="shared" si="71"/>
        <v>0</v>
      </c>
      <c r="I802" s="381">
        <f t="shared" si="71"/>
        <v>0</v>
      </c>
      <c r="J802" s="381">
        <f t="shared" si="71"/>
        <v>0</v>
      </c>
      <c r="K802" s="381">
        <f t="shared" si="71"/>
        <v>0</v>
      </c>
      <c r="L802" s="381">
        <f t="shared" si="71"/>
        <v>0</v>
      </c>
      <c r="M802" s="381">
        <f t="shared" ref="M802" si="72">P$64</f>
        <v>0</v>
      </c>
    </row>
    <row r="803" spans="1:14" ht="15.75" customHeight="1">
      <c r="A803" s="382" t="s">
        <v>207</v>
      </c>
      <c r="B803" s="383" t="s">
        <v>61</v>
      </c>
      <c r="C803" s="410">
        <f>(C213*0.227+C214*0.03+C215*$B799+C216*0.079)*39.543</f>
        <v>0</v>
      </c>
      <c r="D803" s="410">
        <f t="shared" ref="D803:M803" si="73">(D213*0.227+D214*0.03+D215*$B799+D216*0.079)*39.543</f>
        <v>0</v>
      </c>
      <c r="E803" s="410">
        <f t="shared" si="73"/>
        <v>0</v>
      </c>
      <c r="F803" s="410">
        <f t="shared" si="73"/>
        <v>0</v>
      </c>
      <c r="G803" s="410">
        <f t="shared" si="73"/>
        <v>0</v>
      </c>
      <c r="H803" s="410">
        <f t="shared" si="73"/>
        <v>0</v>
      </c>
      <c r="I803" s="410">
        <f t="shared" si="73"/>
        <v>0</v>
      </c>
      <c r="J803" s="410">
        <f t="shared" si="73"/>
        <v>0</v>
      </c>
      <c r="K803" s="410">
        <f t="shared" si="73"/>
        <v>0</v>
      </c>
      <c r="L803" s="410">
        <f t="shared" si="73"/>
        <v>0</v>
      </c>
      <c r="M803" s="410">
        <f t="shared" si="73"/>
        <v>0</v>
      </c>
    </row>
    <row r="804" spans="1:14" ht="15.75" customHeight="1">
      <c r="A804" s="384"/>
      <c r="B804" s="383" t="s">
        <v>197</v>
      </c>
      <c r="C804" s="410">
        <f>(C217*0.227+C218*$B800+C219*0.064)*39.543</f>
        <v>0</v>
      </c>
      <c r="D804" s="410">
        <f t="shared" ref="D804:M804" si="74">(D217*0.227+D218*$B800+D219*0.064)*39.543</f>
        <v>0</v>
      </c>
      <c r="E804" s="410">
        <f t="shared" si="74"/>
        <v>0</v>
      </c>
      <c r="F804" s="410">
        <f t="shared" si="74"/>
        <v>0</v>
      </c>
      <c r="G804" s="410">
        <f t="shared" si="74"/>
        <v>0</v>
      </c>
      <c r="H804" s="410">
        <f t="shared" si="74"/>
        <v>0</v>
      </c>
      <c r="I804" s="410">
        <f t="shared" si="74"/>
        <v>0</v>
      </c>
      <c r="J804" s="410">
        <f t="shared" si="74"/>
        <v>0</v>
      </c>
      <c r="K804" s="410">
        <f t="shared" si="74"/>
        <v>0</v>
      </c>
      <c r="L804" s="410">
        <f t="shared" si="74"/>
        <v>0</v>
      </c>
      <c r="M804" s="410">
        <f t="shared" si="74"/>
        <v>0</v>
      </c>
    </row>
    <row r="805" spans="1:14" ht="15.75" customHeight="1">
      <c r="A805" s="384"/>
      <c r="B805" s="383" t="s">
        <v>107</v>
      </c>
      <c r="C805" s="410">
        <f>(C220*0.227+C221*0.03+C222*$B799+C223*0.065)*39.543</f>
        <v>0</v>
      </c>
      <c r="D805" s="410">
        <f t="shared" ref="D805:M805" si="75">(D220*0.227+D221*0.03+D222*$B799+D223*0.065)*39.543</f>
        <v>0</v>
      </c>
      <c r="E805" s="410">
        <f t="shared" si="75"/>
        <v>0</v>
      </c>
      <c r="F805" s="410">
        <f t="shared" si="75"/>
        <v>0</v>
      </c>
      <c r="G805" s="410">
        <f t="shared" si="75"/>
        <v>0</v>
      </c>
      <c r="H805" s="410">
        <f t="shared" si="75"/>
        <v>0</v>
      </c>
      <c r="I805" s="410">
        <f t="shared" si="75"/>
        <v>0</v>
      </c>
      <c r="J805" s="410">
        <f t="shared" si="75"/>
        <v>0</v>
      </c>
      <c r="K805" s="410">
        <f t="shared" si="75"/>
        <v>0</v>
      </c>
      <c r="L805" s="410">
        <f t="shared" si="75"/>
        <v>0</v>
      </c>
      <c r="M805" s="410">
        <f t="shared" si="75"/>
        <v>0</v>
      </c>
    </row>
    <row r="806" spans="1:14" ht="15.75" customHeight="1">
      <c r="A806" s="384"/>
      <c r="B806" s="383" t="s">
        <v>108</v>
      </c>
      <c r="C806" s="410">
        <f>C224*0.064*39.543</f>
        <v>0</v>
      </c>
      <c r="D806" s="410">
        <f t="shared" ref="D806:M806" si="76">D224*0.064*39.543</f>
        <v>0</v>
      </c>
      <c r="E806" s="410">
        <f t="shared" si="76"/>
        <v>0</v>
      </c>
      <c r="F806" s="410">
        <f t="shared" si="76"/>
        <v>0</v>
      </c>
      <c r="G806" s="410">
        <f t="shared" si="76"/>
        <v>0</v>
      </c>
      <c r="H806" s="410">
        <f t="shared" si="76"/>
        <v>0</v>
      </c>
      <c r="I806" s="410">
        <f t="shared" si="76"/>
        <v>0</v>
      </c>
      <c r="J806" s="410">
        <f t="shared" si="76"/>
        <v>0</v>
      </c>
      <c r="K806" s="410">
        <f t="shared" si="76"/>
        <v>0</v>
      </c>
      <c r="L806" s="410">
        <f t="shared" si="76"/>
        <v>0</v>
      </c>
      <c r="M806" s="410">
        <f t="shared" si="76"/>
        <v>0</v>
      </c>
    </row>
    <row r="807" spans="1:14" ht="15.75" customHeight="1">
      <c r="A807" s="384"/>
      <c r="B807" s="383" t="s">
        <v>109</v>
      </c>
      <c r="C807" s="410">
        <f>C225*0.064*39.543</f>
        <v>0</v>
      </c>
      <c r="D807" s="410">
        <f t="shared" ref="D807:M807" si="77">D225*0.064*39.543</f>
        <v>0</v>
      </c>
      <c r="E807" s="410">
        <f t="shared" si="77"/>
        <v>0</v>
      </c>
      <c r="F807" s="410">
        <f t="shared" si="77"/>
        <v>0</v>
      </c>
      <c r="G807" s="410">
        <f t="shared" si="77"/>
        <v>0</v>
      </c>
      <c r="H807" s="410">
        <f t="shared" si="77"/>
        <v>0</v>
      </c>
      <c r="I807" s="410">
        <f t="shared" si="77"/>
        <v>0</v>
      </c>
      <c r="J807" s="410">
        <f t="shared" si="77"/>
        <v>0</v>
      </c>
      <c r="K807" s="410">
        <f t="shared" si="77"/>
        <v>0</v>
      </c>
      <c r="L807" s="410">
        <f t="shared" si="77"/>
        <v>0</v>
      </c>
      <c r="M807" s="410">
        <f t="shared" si="77"/>
        <v>0</v>
      </c>
    </row>
    <row r="808" spans="1:14" ht="15.75" customHeight="1">
      <c r="A808" s="384"/>
      <c r="B808" s="383" t="s">
        <v>110</v>
      </c>
      <c r="C808" s="410">
        <f t="shared" ref="C808:M808" si="78">C226*0.064*39.543</f>
        <v>0</v>
      </c>
      <c r="D808" s="410">
        <f t="shared" si="78"/>
        <v>0</v>
      </c>
      <c r="E808" s="410">
        <f t="shared" si="78"/>
        <v>0</v>
      </c>
      <c r="F808" s="410">
        <f t="shared" si="78"/>
        <v>0</v>
      </c>
      <c r="G808" s="410">
        <f t="shared" si="78"/>
        <v>0</v>
      </c>
      <c r="H808" s="410">
        <f t="shared" si="78"/>
        <v>0</v>
      </c>
      <c r="I808" s="410">
        <f t="shared" si="78"/>
        <v>0</v>
      </c>
      <c r="J808" s="410">
        <f t="shared" si="78"/>
        <v>0</v>
      </c>
      <c r="K808" s="410">
        <f t="shared" si="78"/>
        <v>0</v>
      </c>
      <c r="L808" s="410">
        <f t="shared" si="78"/>
        <v>0</v>
      </c>
      <c r="M808" s="410">
        <f t="shared" si="78"/>
        <v>0</v>
      </c>
    </row>
    <row r="809" spans="1:14" ht="15.75" customHeight="1">
      <c r="A809" s="384"/>
      <c r="B809" s="383" t="s">
        <v>198</v>
      </c>
      <c r="C809" s="410">
        <f t="shared" ref="C809:M809" si="79">C227*0.064*39.543</f>
        <v>0</v>
      </c>
      <c r="D809" s="410">
        <f t="shared" si="79"/>
        <v>0</v>
      </c>
      <c r="E809" s="410">
        <f t="shared" si="79"/>
        <v>0</v>
      </c>
      <c r="F809" s="410">
        <f t="shared" si="79"/>
        <v>0</v>
      </c>
      <c r="G809" s="410">
        <f t="shared" si="79"/>
        <v>0</v>
      </c>
      <c r="H809" s="410">
        <f t="shared" si="79"/>
        <v>0</v>
      </c>
      <c r="I809" s="410">
        <f t="shared" si="79"/>
        <v>0</v>
      </c>
      <c r="J809" s="410">
        <f t="shared" si="79"/>
        <v>0</v>
      </c>
      <c r="K809" s="410">
        <f t="shared" si="79"/>
        <v>0</v>
      </c>
      <c r="L809" s="410">
        <f t="shared" si="79"/>
        <v>0</v>
      </c>
      <c r="M809" s="410">
        <f t="shared" si="79"/>
        <v>0</v>
      </c>
    </row>
    <row r="810" spans="1:14" ht="15.75" customHeight="1">
      <c r="A810" s="385"/>
      <c r="B810" s="387" t="s">
        <v>208</v>
      </c>
      <c r="C810" s="377">
        <f>SUM(C803:C809)</f>
        <v>0</v>
      </c>
      <c r="D810" s="377">
        <f t="shared" ref="D810:M810" si="80">SUM(D803:D809)</f>
        <v>0</v>
      </c>
      <c r="E810" s="377">
        <f t="shared" si="80"/>
        <v>0</v>
      </c>
      <c r="F810" s="377">
        <f t="shared" si="80"/>
        <v>0</v>
      </c>
      <c r="G810" s="377">
        <f t="shared" si="80"/>
        <v>0</v>
      </c>
      <c r="H810" s="377">
        <f t="shared" si="80"/>
        <v>0</v>
      </c>
      <c r="I810" s="377">
        <f t="shared" si="80"/>
        <v>0</v>
      </c>
      <c r="J810" s="377">
        <f t="shared" si="80"/>
        <v>0</v>
      </c>
      <c r="K810" s="377">
        <f t="shared" si="80"/>
        <v>0</v>
      </c>
      <c r="L810" s="377">
        <f t="shared" si="80"/>
        <v>0</v>
      </c>
      <c r="M810" s="377">
        <f t="shared" si="80"/>
        <v>0</v>
      </c>
    </row>
    <row r="811" spans="1:14" ht="15.75" customHeight="1">
      <c r="A811" s="376"/>
      <c r="B811" s="376"/>
      <c r="C811" s="376"/>
      <c r="D811" s="386"/>
      <c r="E811" s="376"/>
      <c r="F811" s="376"/>
      <c r="G811" s="376"/>
      <c r="H811" s="376"/>
      <c r="I811" s="376"/>
      <c r="J811" s="376"/>
      <c r="K811" s="376"/>
      <c r="L811" s="376"/>
      <c r="M811" s="376"/>
    </row>
    <row r="812" spans="1:14" ht="15.75" customHeight="1">
      <c r="A812" s="376"/>
      <c r="B812" s="376"/>
      <c r="C812" s="376"/>
      <c r="D812" s="386"/>
      <c r="E812" s="376"/>
      <c r="F812" s="376"/>
      <c r="G812" s="376"/>
      <c r="H812" s="376"/>
      <c r="I812" s="376"/>
      <c r="J812" s="376"/>
      <c r="K812" s="376"/>
      <c r="L812" s="376"/>
      <c r="M812" s="376"/>
      <c r="N812" s="376"/>
    </row>
    <row r="813" spans="1:14" ht="15.75" customHeight="1">
      <c r="A813" s="376"/>
      <c r="B813" s="376"/>
      <c r="C813" s="376"/>
      <c r="D813" s="386"/>
      <c r="E813" s="376"/>
      <c r="F813" s="376"/>
      <c r="G813" s="376"/>
      <c r="H813" s="376"/>
      <c r="I813" s="376"/>
      <c r="J813" s="376"/>
      <c r="K813" s="376"/>
      <c r="L813" s="376"/>
      <c r="M813" s="376"/>
      <c r="N813" s="376"/>
    </row>
    <row r="814" spans="1:14" ht="15.75" customHeight="1">
      <c r="A814" s="376"/>
      <c r="B814" s="376"/>
      <c r="C814" s="376"/>
      <c r="D814" s="386"/>
      <c r="E814" s="376"/>
      <c r="F814" s="376"/>
      <c r="G814" s="376"/>
      <c r="H814" s="376"/>
      <c r="I814" s="376"/>
      <c r="J814" s="376"/>
      <c r="K814" s="376"/>
      <c r="L814" s="376"/>
      <c r="M814" s="376"/>
      <c r="N814" s="376"/>
    </row>
    <row r="815" spans="1:14" ht="15.75" customHeight="1">
      <c r="A815" s="376"/>
      <c r="B815" s="376"/>
      <c r="C815" s="376"/>
      <c r="D815" s="386"/>
      <c r="E815" s="376"/>
      <c r="F815" s="376"/>
      <c r="G815" s="376"/>
      <c r="H815" s="376"/>
      <c r="I815" s="376"/>
      <c r="J815" s="376"/>
      <c r="K815" s="376"/>
      <c r="L815" s="376"/>
      <c r="M815" s="376"/>
      <c r="N815" s="376"/>
    </row>
    <row r="816" spans="1:14" ht="15.75" customHeight="1">
      <c r="A816" s="376"/>
      <c r="B816" s="376"/>
      <c r="C816" s="376"/>
      <c r="D816" s="386"/>
      <c r="E816" s="376"/>
      <c r="F816" s="376"/>
      <c r="G816" s="376"/>
      <c r="H816" s="376"/>
      <c r="I816" s="376"/>
      <c r="J816" s="376"/>
      <c r="K816" s="376"/>
      <c r="L816" s="376"/>
      <c r="M816" s="376"/>
      <c r="N816" s="376"/>
    </row>
    <row r="817" spans="1:14" ht="15.75" customHeight="1">
      <c r="A817" s="376"/>
      <c r="B817" s="376"/>
      <c r="C817" s="376"/>
      <c r="D817" s="386"/>
      <c r="E817" s="376"/>
      <c r="F817" s="376"/>
      <c r="G817" s="376"/>
      <c r="H817" s="376"/>
      <c r="I817" s="376"/>
      <c r="J817" s="376"/>
      <c r="K817" s="376"/>
      <c r="L817" s="376"/>
      <c r="M817" s="376"/>
      <c r="N817" s="376"/>
    </row>
    <row r="818" spans="1:14" ht="15.75" customHeight="1">
      <c r="A818" s="376"/>
      <c r="B818" s="376"/>
      <c r="C818" s="376"/>
      <c r="D818" s="386"/>
      <c r="E818" s="376"/>
      <c r="F818" s="376"/>
      <c r="G818" s="376"/>
      <c r="H818" s="376"/>
      <c r="I818" s="376"/>
      <c r="J818" s="376"/>
      <c r="K818" s="376"/>
      <c r="L818" s="376"/>
      <c r="M818" s="376"/>
      <c r="N818" s="376"/>
    </row>
    <row r="819" spans="1:14" ht="15.75" customHeight="1">
      <c r="A819" s="376"/>
      <c r="B819" s="376"/>
      <c r="C819" s="376"/>
      <c r="D819" s="386"/>
      <c r="E819" s="376"/>
      <c r="F819" s="376"/>
      <c r="G819" s="376"/>
      <c r="H819" s="376"/>
      <c r="I819" s="376"/>
      <c r="J819" s="376"/>
      <c r="K819" s="376"/>
      <c r="L819" s="376"/>
      <c r="M819" s="376"/>
      <c r="N819" s="376"/>
    </row>
    <row r="820" spans="1:14" ht="15.75" customHeight="1">
      <c r="A820" s="376"/>
      <c r="B820" s="376"/>
      <c r="C820" s="376"/>
      <c r="D820" s="386"/>
      <c r="E820" s="376"/>
      <c r="F820" s="376"/>
      <c r="G820" s="376"/>
      <c r="H820" s="376"/>
      <c r="I820" s="376"/>
      <c r="J820" s="376"/>
      <c r="K820" s="376"/>
      <c r="L820" s="376"/>
      <c r="M820" s="376"/>
      <c r="N820" s="376"/>
    </row>
    <row r="821" spans="1:14" ht="15.75" customHeight="1">
      <c r="A821" s="376"/>
      <c r="B821" s="376"/>
      <c r="C821" s="376"/>
      <c r="D821" s="386"/>
      <c r="E821" s="376"/>
      <c r="F821" s="376"/>
      <c r="G821" s="376"/>
      <c r="H821" s="376"/>
      <c r="I821" s="376"/>
      <c r="J821" s="376"/>
      <c r="K821" s="376"/>
      <c r="L821" s="376"/>
      <c r="M821" s="376"/>
      <c r="N821" s="376"/>
    </row>
    <row r="822" spans="1:14" ht="15.75" customHeight="1">
      <c r="A822" s="376"/>
      <c r="B822" s="376"/>
      <c r="C822" s="376"/>
      <c r="D822" s="386"/>
      <c r="E822" s="376"/>
      <c r="F822" s="376"/>
      <c r="G822" s="376"/>
      <c r="H822" s="376"/>
      <c r="I822" s="376"/>
      <c r="J822" s="376"/>
      <c r="K822" s="376"/>
      <c r="L822" s="376"/>
      <c r="M822" s="376"/>
      <c r="N822" s="376"/>
    </row>
    <row r="823" spans="1:14" ht="15.75" customHeight="1">
      <c r="A823" s="376"/>
      <c r="B823" s="376"/>
      <c r="C823" s="376"/>
      <c r="D823" s="386"/>
      <c r="E823" s="376"/>
      <c r="F823" s="376"/>
      <c r="G823" s="376"/>
      <c r="H823" s="376"/>
      <c r="I823" s="376"/>
      <c r="J823" s="376"/>
      <c r="K823" s="376"/>
      <c r="L823" s="376"/>
      <c r="M823" s="376"/>
      <c r="N823" s="376"/>
    </row>
    <row r="824" spans="1:14" ht="15.75" customHeight="1">
      <c r="A824" s="376"/>
      <c r="B824" s="376"/>
      <c r="C824" s="376"/>
      <c r="D824" s="386"/>
      <c r="E824" s="376"/>
      <c r="F824" s="376"/>
      <c r="G824" s="376"/>
      <c r="H824" s="376"/>
      <c r="I824" s="376"/>
      <c r="J824" s="376"/>
      <c r="K824" s="376"/>
      <c r="L824" s="376"/>
      <c r="M824" s="376"/>
      <c r="N824" s="376"/>
    </row>
    <row r="825" spans="1:14" ht="15.75" customHeight="1">
      <c r="A825" s="376"/>
      <c r="B825" s="376"/>
      <c r="C825" s="376"/>
      <c r="D825" s="386"/>
      <c r="E825" s="376"/>
      <c r="F825" s="376"/>
      <c r="G825" s="376"/>
      <c r="H825" s="376"/>
      <c r="I825" s="376"/>
      <c r="J825" s="376"/>
      <c r="K825" s="376"/>
      <c r="L825" s="376"/>
      <c r="M825" s="376"/>
      <c r="N825" s="376"/>
    </row>
    <row r="826" spans="1:14" ht="15.75" customHeight="1">
      <c r="A826" s="376"/>
      <c r="B826" s="376"/>
      <c r="C826" s="376"/>
      <c r="D826" s="386"/>
      <c r="E826" s="376"/>
      <c r="F826" s="376"/>
      <c r="G826" s="376"/>
      <c r="H826" s="376"/>
      <c r="I826" s="376"/>
      <c r="J826" s="376"/>
      <c r="K826" s="376"/>
      <c r="L826" s="376"/>
      <c r="M826" s="376"/>
      <c r="N826" s="376"/>
    </row>
    <row r="827" spans="1:14" ht="15.75" customHeight="1">
      <c r="A827" s="376"/>
      <c r="B827" s="376"/>
      <c r="C827" s="376"/>
      <c r="D827" s="386"/>
      <c r="E827" s="376"/>
      <c r="F827" s="376"/>
      <c r="G827" s="376"/>
      <c r="H827" s="376"/>
      <c r="I827" s="376"/>
      <c r="J827" s="376"/>
      <c r="K827" s="376"/>
      <c r="L827" s="376"/>
      <c r="M827" s="376"/>
      <c r="N827" s="376"/>
    </row>
    <row r="828" spans="1:14" ht="14.1"/>
    <row r="829" spans="1:14" ht="14.1"/>
    <row r="830" spans="1:14" ht="14.1"/>
    <row r="831" spans="1:14" ht="14.1"/>
    <row r="832" spans="1:14" ht="14.1"/>
    <row r="833" spans="1:14" ht="14.1"/>
    <row r="834" spans="1:14" ht="14.1"/>
    <row r="835" spans="1:14" ht="14.1"/>
    <row r="836" spans="1:14" ht="14.1"/>
    <row r="837" spans="1:14" ht="14.1"/>
    <row r="838" spans="1:14" ht="23.45">
      <c r="A838" s="374" t="s">
        <v>209</v>
      </c>
      <c r="B838" s="402" t="str">
        <f>B268</f>
        <v>2 partie jour</v>
      </c>
      <c r="C838" s="375"/>
      <c r="D838" s="375"/>
      <c r="E838" s="375"/>
      <c r="F838" s="375"/>
      <c r="G838" s="375"/>
      <c r="H838" s="375"/>
      <c r="I838" s="375"/>
      <c r="J838" s="375"/>
      <c r="K838" s="375"/>
      <c r="L838" s="375"/>
      <c r="M838" s="375"/>
      <c r="N838" s="375"/>
    </row>
    <row r="839" spans="1:14" ht="15.75" customHeight="1">
      <c r="A839" s="404" t="s">
        <v>210</v>
      </c>
      <c r="B839" s="409" t="str">
        <f>B838</f>
        <v>2 partie jour</v>
      </c>
      <c r="C839" s="376"/>
      <c r="D839" s="376"/>
      <c r="E839" s="376"/>
      <c r="F839" s="376"/>
      <c r="G839" s="376"/>
      <c r="H839" s="376"/>
      <c r="I839" s="376"/>
      <c r="J839" s="376"/>
      <c r="K839" s="376"/>
      <c r="L839" s="376"/>
      <c r="M839" s="376"/>
      <c r="N839" s="376"/>
    </row>
    <row r="840" spans="1:14" ht="15.75" customHeight="1">
      <c r="A840" s="376"/>
      <c r="B840" s="376"/>
      <c r="C840" s="376"/>
      <c r="D840" s="376"/>
      <c r="E840" s="376"/>
      <c r="F840" s="376"/>
      <c r="G840" s="376"/>
      <c r="H840" s="376"/>
      <c r="I840" s="376"/>
      <c r="J840" s="376"/>
      <c r="K840" s="376"/>
      <c r="L840" s="376"/>
      <c r="M840" s="376"/>
      <c r="N840" s="376"/>
    </row>
    <row r="841" spans="1:14" ht="15.75" customHeight="1">
      <c r="A841" s="376"/>
      <c r="B841" s="376"/>
      <c r="C841" s="376"/>
      <c r="D841" s="376"/>
      <c r="E841" s="376"/>
      <c r="F841" s="376"/>
      <c r="G841" s="376"/>
      <c r="H841" s="376"/>
      <c r="I841" s="376"/>
      <c r="J841" s="376"/>
      <c r="K841" s="376"/>
      <c r="L841" s="376"/>
      <c r="M841" s="376"/>
      <c r="N841" s="376"/>
    </row>
    <row r="842" spans="1:14" ht="15.75" customHeight="1">
      <c r="A842" s="376"/>
      <c r="B842" s="376"/>
      <c r="C842" s="376"/>
      <c r="D842" s="376"/>
      <c r="E842" s="376"/>
      <c r="F842" s="376"/>
      <c r="G842" s="376"/>
      <c r="H842" s="376"/>
      <c r="I842" s="376"/>
      <c r="J842" s="376"/>
      <c r="K842" s="376"/>
      <c r="L842" s="376"/>
      <c r="M842" s="376"/>
      <c r="N842" s="376"/>
    </row>
    <row r="843" spans="1:14" ht="15.75" customHeight="1">
      <c r="A843" s="376"/>
      <c r="B843" s="376"/>
      <c r="C843" s="376"/>
      <c r="D843" s="376"/>
      <c r="E843" s="376"/>
      <c r="F843" s="376"/>
      <c r="G843" s="376"/>
      <c r="H843" s="376"/>
      <c r="I843" s="376"/>
      <c r="J843" s="376"/>
      <c r="K843" s="376"/>
      <c r="L843" s="376"/>
      <c r="M843" s="376"/>
      <c r="N843" s="376"/>
    </row>
    <row r="844" spans="1:14" ht="15.75" customHeight="1">
      <c r="A844" s="376"/>
      <c r="B844" s="376"/>
      <c r="C844" s="376"/>
      <c r="D844" s="376"/>
      <c r="E844" s="376"/>
      <c r="F844" s="376"/>
      <c r="G844" s="376"/>
      <c r="H844" s="376"/>
      <c r="I844" s="376"/>
      <c r="J844" s="376"/>
      <c r="K844" s="376"/>
      <c r="L844" s="376"/>
      <c r="M844" s="376"/>
      <c r="N844" s="376"/>
    </row>
    <row r="845" spans="1:14" ht="15.75" customHeight="1">
      <c r="A845" s="376"/>
      <c r="B845" s="376"/>
      <c r="C845" s="376"/>
      <c r="D845" s="376"/>
      <c r="E845" s="376"/>
      <c r="F845" s="376"/>
      <c r="G845" s="376"/>
      <c r="H845" s="376"/>
      <c r="I845" s="376"/>
      <c r="J845" s="376"/>
      <c r="K845" s="376"/>
      <c r="L845" s="376"/>
      <c r="M845" s="376"/>
      <c r="N845" s="376"/>
    </row>
    <row r="846" spans="1:14" ht="15.75" customHeight="1">
      <c r="A846" s="376"/>
      <c r="B846" s="376"/>
      <c r="C846" s="376"/>
      <c r="D846" s="376"/>
      <c r="E846" s="376"/>
      <c r="F846" s="376"/>
      <c r="G846" s="376"/>
      <c r="H846" s="376"/>
      <c r="I846" s="376"/>
      <c r="J846" s="376"/>
      <c r="K846" s="376"/>
      <c r="L846" s="376"/>
      <c r="M846" s="376"/>
      <c r="N846" s="376"/>
    </row>
    <row r="847" spans="1:14" ht="15.75" customHeight="1">
      <c r="A847" s="376"/>
      <c r="B847" s="376"/>
      <c r="C847" s="376"/>
      <c r="D847" s="376"/>
      <c r="E847" s="376"/>
      <c r="F847" s="376"/>
      <c r="G847" s="376"/>
      <c r="H847" s="376"/>
      <c r="I847" s="376"/>
      <c r="J847" s="376"/>
      <c r="K847" s="376"/>
      <c r="L847" s="376"/>
      <c r="M847" s="376"/>
      <c r="N847" s="376"/>
    </row>
    <row r="848" spans="1:14" ht="15.75" customHeight="1">
      <c r="A848" s="376"/>
      <c r="B848" s="376"/>
      <c r="C848" s="376"/>
      <c r="D848" s="376"/>
      <c r="E848" s="376"/>
      <c r="F848" s="376"/>
      <c r="G848" s="376"/>
      <c r="H848" s="376"/>
      <c r="I848" s="376"/>
      <c r="J848" s="376"/>
      <c r="K848" s="376"/>
      <c r="L848" s="376"/>
      <c r="M848" s="376"/>
      <c r="N848" s="376"/>
    </row>
    <row r="849" spans="1:14" ht="15.75" customHeight="1">
      <c r="A849" s="376"/>
      <c r="B849" s="376"/>
      <c r="C849" s="376"/>
      <c r="D849" s="376"/>
      <c r="E849" s="376"/>
      <c r="F849" s="376"/>
      <c r="G849" s="376"/>
      <c r="H849" s="376"/>
      <c r="I849" s="376"/>
      <c r="J849" s="376"/>
      <c r="K849" s="376"/>
      <c r="L849" s="376"/>
      <c r="M849" s="376"/>
      <c r="N849" s="376"/>
    </row>
    <row r="850" spans="1:14" ht="15.75" customHeight="1">
      <c r="A850" s="376"/>
      <c r="B850" s="376"/>
      <c r="C850" s="376"/>
      <c r="D850" s="376"/>
      <c r="E850" s="376"/>
      <c r="F850" s="376"/>
      <c r="G850" s="376"/>
      <c r="H850" s="376"/>
      <c r="I850" s="376"/>
      <c r="J850" s="376"/>
      <c r="K850" s="376"/>
      <c r="L850" s="376"/>
      <c r="M850" s="376"/>
      <c r="N850" s="376"/>
    </row>
    <row r="851" spans="1:14" ht="15.75" customHeight="1">
      <c r="A851" s="376"/>
      <c r="B851" s="376"/>
      <c r="C851" s="376"/>
      <c r="D851" s="376"/>
      <c r="E851" s="376"/>
      <c r="F851" s="376"/>
      <c r="G851" s="376"/>
      <c r="H851" s="376"/>
      <c r="I851" s="376"/>
      <c r="J851" s="376"/>
      <c r="K851" s="376"/>
      <c r="L851" s="376"/>
      <c r="M851" s="376"/>
      <c r="N851" s="376"/>
    </row>
    <row r="852" spans="1:14" ht="15.75" customHeight="1">
      <c r="A852" s="376"/>
      <c r="B852" s="376"/>
      <c r="C852" s="376"/>
      <c r="D852" s="376"/>
      <c r="E852" s="376"/>
      <c r="F852" s="376"/>
      <c r="G852" s="376"/>
      <c r="H852" s="376"/>
      <c r="I852" s="376"/>
      <c r="J852" s="376"/>
      <c r="K852" s="376"/>
      <c r="L852" s="376"/>
      <c r="M852" s="376"/>
      <c r="N852" s="376"/>
    </row>
    <row r="853" spans="1:14" ht="15.75" customHeight="1">
      <c r="A853" s="376"/>
      <c r="B853" s="376"/>
      <c r="C853" s="376"/>
      <c r="D853" s="376"/>
      <c r="E853" s="376"/>
      <c r="F853" s="376"/>
      <c r="G853" s="376"/>
      <c r="H853" s="376"/>
      <c r="I853" s="376"/>
      <c r="J853" s="376"/>
      <c r="K853" s="376"/>
      <c r="L853" s="376"/>
      <c r="M853" s="376"/>
      <c r="N853" s="376"/>
    </row>
    <row r="854" spans="1:14" ht="15.75" customHeight="1">
      <c r="A854" s="376"/>
      <c r="B854" s="376"/>
      <c r="C854" s="376"/>
      <c r="D854" s="376"/>
      <c r="E854" s="376"/>
      <c r="F854" s="376"/>
      <c r="G854" s="376"/>
      <c r="H854" s="376"/>
      <c r="I854" s="376"/>
      <c r="J854" s="376"/>
      <c r="K854" s="376"/>
      <c r="L854" s="376"/>
      <c r="M854" s="376"/>
      <c r="N854" s="376"/>
    </row>
    <row r="855" spans="1:14" ht="15.75" customHeight="1">
      <c r="A855" s="376"/>
      <c r="B855" s="376"/>
      <c r="C855" s="376"/>
      <c r="D855" s="376"/>
      <c r="E855" s="376"/>
      <c r="F855" s="376"/>
      <c r="G855" s="376"/>
      <c r="H855" s="376"/>
      <c r="I855" s="376"/>
      <c r="J855" s="376"/>
      <c r="K855" s="376"/>
      <c r="L855" s="376"/>
      <c r="M855" s="376"/>
      <c r="N855" s="376"/>
    </row>
    <row r="856" spans="1:14" ht="15.75" customHeight="1">
      <c r="A856" s="376"/>
      <c r="B856" s="376"/>
      <c r="C856" s="376"/>
      <c r="D856" s="376"/>
      <c r="E856" s="376"/>
      <c r="F856" s="376"/>
      <c r="G856" s="376"/>
      <c r="H856" s="376"/>
      <c r="I856" s="376"/>
      <c r="J856" s="376"/>
      <c r="K856" s="376"/>
      <c r="L856" s="376"/>
      <c r="M856" s="376"/>
      <c r="N856" s="376"/>
    </row>
    <row r="857" spans="1:14" ht="15.75" customHeight="1">
      <c r="A857" s="376"/>
      <c r="B857" s="376"/>
      <c r="C857" s="376"/>
      <c r="D857" s="376"/>
      <c r="E857" s="376"/>
      <c r="F857" s="376"/>
      <c r="G857" s="376"/>
      <c r="H857" s="376"/>
      <c r="I857" s="376"/>
      <c r="J857" s="376"/>
      <c r="K857" s="376"/>
      <c r="L857" s="376"/>
      <c r="M857" s="376"/>
      <c r="N857" s="376"/>
    </row>
    <row r="858" spans="1:14" ht="15.75" customHeight="1">
      <c r="A858" s="376"/>
      <c r="B858" s="376"/>
      <c r="C858" s="376"/>
      <c r="D858" s="376"/>
      <c r="E858" s="376"/>
      <c r="F858" s="376"/>
      <c r="G858" s="376"/>
      <c r="H858" s="376"/>
      <c r="I858" s="376"/>
      <c r="J858" s="376"/>
      <c r="K858" s="376"/>
      <c r="L858" s="376"/>
      <c r="M858" s="376"/>
      <c r="N858" s="376"/>
    </row>
    <row r="859" spans="1:14" ht="15.75" customHeight="1">
      <c r="A859" s="376"/>
      <c r="B859" s="376"/>
      <c r="C859" s="376"/>
      <c r="D859" s="376"/>
      <c r="E859" s="376"/>
      <c r="F859" s="376"/>
      <c r="G859" s="376"/>
      <c r="H859" s="376"/>
      <c r="I859" s="376"/>
      <c r="J859" s="376"/>
      <c r="K859" s="376"/>
      <c r="L859" s="376"/>
      <c r="M859" s="376"/>
      <c r="N859" s="376"/>
    </row>
    <row r="860" spans="1:14" ht="15.75" customHeight="1">
      <c r="A860" s="376"/>
      <c r="B860" s="376"/>
      <c r="C860" s="376"/>
      <c r="D860" s="376"/>
      <c r="E860" s="376"/>
      <c r="F860" s="376"/>
      <c r="G860" s="376"/>
      <c r="H860" s="376"/>
      <c r="I860" s="376"/>
      <c r="J860" s="376"/>
      <c r="K860" s="376"/>
      <c r="L860" s="376"/>
      <c r="M860" s="376"/>
      <c r="N860" s="376"/>
    </row>
    <row r="861" spans="1:14" ht="15.75" customHeight="1">
      <c r="A861" s="376"/>
      <c r="B861" s="376"/>
      <c r="C861" s="376"/>
      <c r="D861" s="376"/>
      <c r="E861" s="376"/>
      <c r="F861" s="376"/>
      <c r="G861" s="376"/>
      <c r="H861" s="376"/>
      <c r="I861" s="376"/>
      <c r="J861" s="376"/>
      <c r="K861" s="376"/>
      <c r="L861" s="376"/>
      <c r="M861" s="376"/>
      <c r="N861" s="376"/>
    </row>
    <row r="862" spans="1:14" ht="15.75" hidden="1" customHeight="1">
      <c r="A862" s="404"/>
      <c r="B862" s="409"/>
      <c r="C862" s="376"/>
      <c r="D862" s="376"/>
      <c r="E862" s="376"/>
      <c r="F862" s="376"/>
      <c r="G862" s="376"/>
      <c r="H862" s="376"/>
      <c r="I862" s="376"/>
      <c r="J862" s="376"/>
      <c r="K862" s="376"/>
      <c r="L862" s="376"/>
      <c r="M862" s="376"/>
      <c r="N862" s="376"/>
    </row>
    <row r="863" spans="1:14" ht="15.75" hidden="1" customHeight="1">
      <c r="A863" s="376"/>
      <c r="B863" s="376"/>
      <c r="C863" s="376"/>
      <c r="D863" s="376"/>
      <c r="E863" s="376"/>
      <c r="F863" s="376"/>
      <c r="G863" s="376"/>
      <c r="H863" s="376"/>
      <c r="I863" s="376"/>
      <c r="J863" s="376"/>
      <c r="K863" s="376"/>
      <c r="L863" s="376"/>
      <c r="M863" s="376"/>
      <c r="N863" s="376"/>
    </row>
    <row r="864" spans="1:14" ht="15.75" hidden="1" customHeight="1">
      <c r="A864" s="376"/>
      <c r="B864" s="376"/>
      <c r="C864" s="376"/>
      <c r="D864" s="376"/>
      <c r="E864" s="376"/>
      <c r="F864" s="376"/>
      <c r="G864" s="376"/>
      <c r="H864" s="376"/>
      <c r="I864" s="376"/>
      <c r="J864" s="376"/>
      <c r="K864" s="376"/>
      <c r="L864" s="376"/>
      <c r="M864" s="376"/>
      <c r="N864" s="376"/>
    </row>
    <row r="865" spans="1:14" ht="15.75" hidden="1" customHeight="1">
      <c r="A865" s="376"/>
      <c r="B865" s="376"/>
      <c r="C865" s="376"/>
      <c r="D865" s="376"/>
      <c r="E865" s="376"/>
      <c r="F865" s="376"/>
      <c r="G865" s="376"/>
      <c r="H865" s="376"/>
      <c r="I865" s="376"/>
      <c r="J865" s="376"/>
      <c r="K865" s="376"/>
      <c r="L865" s="376"/>
      <c r="M865" s="376"/>
      <c r="N865" s="376"/>
    </row>
    <row r="866" spans="1:14" ht="15.75" hidden="1" customHeight="1">
      <c r="A866" s="376"/>
      <c r="B866" s="376"/>
      <c r="C866" s="376"/>
      <c r="D866" s="376"/>
      <c r="E866" s="376"/>
      <c r="F866" s="376"/>
      <c r="G866" s="376"/>
      <c r="H866" s="376"/>
      <c r="I866" s="376"/>
      <c r="J866" s="376"/>
      <c r="K866" s="376"/>
      <c r="L866" s="376"/>
      <c r="M866" s="376"/>
      <c r="N866" s="376"/>
    </row>
    <row r="867" spans="1:14" ht="15.75" hidden="1" customHeight="1">
      <c r="A867" s="376"/>
      <c r="B867" s="376"/>
      <c r="C867" s="376"/>
      <c r="D867" s="376"/>
      <c r="E867" s="376"/>
      <c r="F867" s="376"/>
      <c r="G867" s="376"/>
      <c r="H867" s="376"/>
      <c r="I867" s="376"/>
      <c r="J867" s="376"/>
      <c r="K867" s="376"/>
      <c r="L867" s="376"/>
      <c r="M867" s="376"/>
      <c r="N867" s="376"/>
    </row>
    <row r="868" spans="1:14" ht="15.75" hidden="1" customHeight="1">
      <c r="A868" s="376"/>
      <c r="B868" s="376"/>
      <c r="C868" s="376"/>
      <c r="D868" s="376"/>
      <c r="E868" s="376"/>
      <c r="F868" s="376"/>
      <c r="G868" s="376"/>
      <c r="H868" s="376"/>
      <c r="I868" s="376"/>
      <c r="J868" s="376"/>
      <c r="K868" s="376"/>
      <c r="L868" s="376"/>
      <c r="M868" s="376"/>
      <c r="N868" s="376"/>
    </row>
    <row r="869" spans="1:14" ht="15.75" hidden="1" customHeight="1">
      <c r="A869" s="376"/>
      <c r="B869" s="376"/>
      <c r="C869" s="376"/>
      <c r="D869" s="376"/>
      <c r="E869" s="376"/>
      <c r="F869" s="376"/>
      <c r="G869" s="376"/>
      <c r="H869" s="376"/>
      <c r="I869" s="376"/>
      <c r="J869" s="376"/>
      <c r="K869" s="376"/>
      <c r="L869" s="376"/>
      <c r="M869" s="376"/>
      <c r="N869" s="376"/>
    </row>
    <row r="870" spans="1:14" ht="15.75" hidden="1" customHeight="1">
      <c r="A870" s="376"/>
      <c r="B870" s="376"/>
      <c r="C870" s="376"/>
      <c r="D870" s="376"/>
      <c r="E870" s="376"/>
      <c r="F870" s="376"/>
      <c r="G870" s="376"/>
      <c r="H870" s="376"/>
      <c r="I870" s="376"/>
      <c r="J870" s="376"/>
      <c r="K870" s="376"/>
      <c r="L870" s="376"/>
      <c r="M870" s="376"/>
      <c r="N870" s="376"/>
    </row>
    <row r="871" spans="1:14" ht="15.75" hidden="1" customHeight="1">
      <c r="A871" s="376"/>
      <c r="B871" s="376"/>
      <c r="C871" s="376"/>
      <c r="D871" s="376"/>
      <c r="E871" s="376"/>
      <c r="F871" s="376"/>
      <c r="G871" s="376"/>
      <c r="H871" s="376"/>
      <c r="I871" s="376"/>
      <c r="J871" s="376"/>
      <c r="K871" s="376"/>
      <c r="L871" s="376"/>
      <c r="M871" s="376"/>
      <c r="N871" s="376"/>
    </row>
    <row r="872" spans="1:14" ht="15.75" hidden="1" customHeight="1">
      <c r="A872" s="376"/>
      <c r="B872" s="376"/>
      <c r="C872" s="376"/>
      <c r="D872" s="376"/>
      <c r="E872" s="376"/>
      <c r="F872" s="376"/>
      <c r="G872" s="376"/>
      <c r="H872" s="376"/>
      <c r="I872" s="376"/>
      <c r="J872" s="376"/>
      <c r="K872" s="376"/>
      <c r="L872" s="376"/>
      <c r="M872" s="376"/>
      <c r="N872" s="376"/>
    </row>
    <row r="873" spans="1:14" ht="15.75" hidden="1" customHeight="1">
      <c r="A873" s="376"/>
      <c r="B873" s="376"/>
      <c r="C873" s="376"/>
      <c r="D873" s="376"/>
      <c r="E873" s="376"/>
      <c r="F873" s="376"/>
      <c r="G873" s="376"/>
      <c r="H873" s="376"/>
      <c r="I873" s="376"/>
      <c r="J873" s="376"/>
      <c r="K873" s="376"/>
      <c r="L873" s="376"/>
      <c r="M873" s="376"/>
      <c r="N873" s="376"/>
    </row>
    <row r="874" spans="1:14" ht="15.75" hidden="1" customHeight="1">
      <c r="A874" s="376"/>
      <c r="B874" s="376"/>
      <c r="C874" s="376"/>
      <c r="D874" s="376"/>
      <c r="E874" s="376"/>
      <c r="F874" s="376"/>
      <c r="G874" s="376"/>
      <c r="H874" s="376"/>
      <c r="I874" s="376"/>
      <c r="J874" s="376"/>
      <c r="K874" s="376"/>
      <c r="L874" s="376"/>
      <c r="M874" s="376"/>
      <c r="N874" s="376"/>
    </row>
    <row r="875" spans="1:14" ht="15.75" hidden="1" customHeight="1">
      <c r="A875" s="376"/>
      <c r="B875" s="376"/>
      <c r="C875" s="376"/>
      <c r="D875" s="376"/>
      <c r="E875" s="376"/>
      <c r="F875" s="376"/>
      <c r="G875" s="376"/>
      <c r="H875" s="376"/>
      <c r="I875" s="376"/>
      <c r="J875" s="376"/>
      <c r="K875" s="376"/>
      <c r="L875" s="376"/>
      <c r="M875" s="376"/>
      <c r="N875" s="376"/>
    </row>
    <row r="876" spans="1:14" ht="15.75" hidden="1" customHeight="1">
      <c r="A876" s="376"/>
      <c r="B876" s="376"/>
      <c r="C876" s="376"/>
      <c r="D876" s="376"/>
      <c r="E876" s="376"/>
      <c r="F876" s="376"/>
      <c r="G876" s="376"/>
      <c r="H876" s="376"/>
      <c r="I876" s="376"/>
      <c r="J876" s="376"/>
      <c r="K876" s="376"/>
      <c r="L876" s="376"/>
      <c r="M876" s="376"/>
      <c r="N876" s="376"/>
    </row>
    <row r="877" spans="1:14" ht="15.75" hidden="1" customHeight="1">
      <c r="A877" s="376"/>
      <c r="B877" s="376"/>
      <c r="C877" s="376"/>
      <c r="D877" s="376"/>
      <c r="E877" s="376"/>
      <c r="F877" s="376"/>
      <c r="G877" s="376"/>
      <c r="H877" s="376"/>
      <c r="I877" s="376"/>
      <c r="J877" s="376"/>
      <c r="K877" s="376"/>
      <c r="L877" s="376"/>
      <c r="M877" s="376"/>
      <c r="N877" s="376"/>
    </row>
    <row r="878" spans="1:14" ht="15.75" hidden="1" customHeight="1">
      <c r="A878" s="376"/>
      <c r="B878" s="376"/>
      <c r="C878" s="376"/>
      <c r="D878" s="376"/>
      <c r="E878" s="376"/>
      <c r="F878" s="376"/>
      <c r="G878" s="376"/>
      <c r="H878" s="376"/>
      <c r="I878" s="376"/>
      <c r="J878" s="376"/>
      <c r="K878" s="376"/>
      <c r="L878" s="376"/>
      <c r="M878" s="376"/>
      <c r="N878" s="376"/>
    </row>
    <row r="879" spans="1:14" ht="15.75" hidden="1" customHeight="1">
      <c r="A879" s="376"/>
      <c r="B879" s="376"/>
      <c r="C879" s="376"/>
      <c r="D879" s="376"/>
      <c r="E879" s="376"/>
      <c r="F879" s="376"/>
      <c r="G879" s="376"/>
      <c r="H879" s="376"/>
      <c r="I879" s="376"/>
      <c r="J879" s="376"/>
      <c r="K879" s="376"/>
      <c r="L879" s="376"/>
      <c r="M879" s="376"/>
      <c r="N879" s="376"/>
    </row>
    <row r="880" spans="1:14" ht="15.75" hidden="1" customHeight="1">
      <c r="A880" s="376"/>
      <c r="B880" s="376"/>
      <c r="C880" s="376"/>
      <c r="D880" s="376"/>
      <c r="E880" s="376"/>
      <c r="F880" s="376"/>
      <c r="G880" s="376"/>
      <c r="H880" s="376"/>
      <c r="I880" s="376"/>
      <c r="J880" s="376"/>
      <c r="K880" s="376"/>
      <c r="L880" s="376"/>
      <c r="M880" s="376"/>
      <c r="N880" s="376"/>
    </row>
    <row r="881" spans="1:14" ht="15.75" hidden="1" customHeight="1">
      <c r="A881" s="376"/>
      <c r="B881" s="376"/>
      <c r="C881" s="376"/>
      <c r="D881" s="376"/>
      <c r="E881" s="376"/>
      <c r="F881" s="376"/>
      <c r="G881" s="376"/>
      <c r="H881" s="376"/>
      <c r="I881" s="376"/>
      <c r="J881" s="376"/>
      <c r="K881" s="376"/>
      <c r="L881" s="376"/>
      <c r="M881" s="376"/>
      <c r="N881" s="376"/>
    </row>
    <row r="882" spans="1:14" ht="15.75" hidden="1" customHeight="1">
      <c r="A882" s="376"/>
      <c r="B882" s="376"/>
      <c r="C882" s="376"/>
      <c r="D882" s="376"/>
      <c r="E882" s="376"/>
      <c r="F882" s="376"/>
      <c r="G882" s="376"/>
      <c r="H882" s="376"/>
      <c r="I882" s="376"/>
      <c r="J882" s="376"/>
      <c r="K882" s="376"/>
      <c r="L882" s="376"/>
      <c r="M882" s="376"/>
      <c r="N882" s="376"/>
    </row>
    <row r="883" spans="1:14" ht="15.75" customHeight="1">
      <c r="A883" s="404" t="s">
        <v>211</v>
      </c>
      <c r="B883" s="409" t="str">
        <f>B839</f>
        <v>2 partie jour</v>
      </c>
      <c r="C883" s="376"/>
      <c r="D883" s="376"/>
      <c r="E883" s="376"/>
      <c r="F883" s="376"/>
      <c r="G883" s="376"/>
      <c r="H883" s="376"/>
      <c r="I883" s="376"/>
      <c r="J883" s="376"/>
      <c r="K883" s="376"/>
      <c r="L883" s="376"/>
      <c r="M883" s="376"/>
      <c r="N883" s="376"/>
    </row>
    <row r="884" spans="1:14" ht="15.75" customHeight="1" thickBot="1">
      <c r="A884" s="376"/>
      <c r="B884" s="376"/>
      <c r="C884" s="376"/>
      <c r="D884" s="376"/>
      <c r="E884" s="376"/>
      <c r="F884" s="376"/>
      <c r="G884" s="376"/>
      <c r="H884" s="376"/>
      <c r="I884" s="376"/>
      <c r="J884" s="376"/>
      <c r="K884" s="376"/>
      <c r="L884" s="376"/>
      <c r="M884" s="376"/>
      <c r="N884" s="376"/>
    </row>
    <row r="885" spans="1:14" ht="14.45">
      <c r="A885" s="380"/>
      <c r="B885" s="380"/>
      <c r="C885" s="381">
        <f>C$40</f>
        <v>0</v>
      </c>
      <c r="D885" s="381">
        <f t="shared" ref="D885:L885" si="81">D$40</f>
        <v>0</v>
      </c>
      <c r="E885" s="381">
        <f t="shared" si="81"/>
        <v>0</v>
      </c>
      <c r="F885" s="381">
        <f t="shared" si="81"/>
        <v>0</v>
      </c>
      <c r="G885" s="381">
        <f t="shared" si="81"/>
        <v>0</v>
      </c>
      <c r="H885" s="381">
        <f t="shared" si="81"/>
        <v>0</v>
      </c>
      <c r="I885" s="381">
        <f t="shared" si="81"/>
        <v>0</v>
      </c>
      <c r="J885" s="381">
        <f t="shared" si="81"/>
        <v>0</v>
      </c>
      <c r="K885" s="381">
        <f t="shared" si="81"/>
        <v>0</v>
      </c>
      <c r="L885" s="381">
        <f t="shared" si="81"/>
        <v>0</v>
      </c>
      <c r="M885" s="381">
        <f t="shared" ref="M885" si="82">P$64</f>
        <v>0</v>
      </c>
    </row>
    <row r="886" spans="1:14" ht="15.75" customHeight="1">
      <c r="A886" s="382" t="s">
        <v>196</v>
      </c>
      <c r="B886" s="383" t="s">
        <v>61</v>
      </c>
      <c r="C886" s="410">
        <f>C275+C276+C277+C278*2.3</f>
        <v>0</v>
      </c>
      <c r="D886" s="410">
        <f t="shared" ref="D886:M886" si="83">D275+D276+D277+D278*2.3</f>
        <v>0</v>
      </c>
      <c r="E886" s="410">
        <f t="shared" si="83"/>
        <v>0</v>
      </c>
      <c r="F886" s="410">
        <f t="shared" si="83"/>
        <v>0</v>
      </c>
      <c r="G886" s="410">
        <f t="shared" si="83"/>
        <v>0</v>
      </c>
      <c r="H886" s="410">
        <f t="shared" si="83"/>
        <v>0</v>
      </c>
      <c r="I886" s="410">
        <f t="shared" si="83"/>
        <v>0</v>
      </c>
      <c r="J886" s="410">
        <f t="shared" si="83"/>
        <v>0</v>
      </c>
      <c r="K886" s="410">
        <f t="shared" si="83"/>
        <v>0</v>
      </c>
      <c r="L886" s="410">
        <f t="shared" si="83"/>
        <v>0</v>
      </c>
      <c r="M886" s="410">
        <f t="shared" si="83"/>
        <v>0</v>
      </c>
    </row>
    <row r="887" spans="1:14" ht="15.75" customHeight="1">
      <c r="A887" s="384"/>
      <c r="B887" s="383" t="s">
        <v>197</v>
      </c>
      <c r="C887" s="410">
        <f>C279+C280+C281*2.3</f>
        <v>0</v>
      </c>
      <c r="D887" s="410">
        <f t="shared" ref="D887:M887" si="84">D279+D280+D281*2.3</f>
        <v>0</v>
      </c>
      <c r="E887" s="410">
        <f t="shared" si="84"/>
        <v>0</v>
      </c>
      <c r="F887" s="410">
        <f t="shared" si="84"/>
        <v>0</v>
      </c>
      <c r="G887" s="410">
        <f t="shared" si="84"/>
        <v>0</v>
      </c>
      <c r="H887" s="410">
        <f t="shared" si="84"/>
        <v>0</v>
      </c>
      <c r="I887" s="410">
        <f t="shared" si="84"/>
        <v>0</v>
      </c>
      <c r="J887" s="410">
        <f t="shared" si="84"/>
        <v>0</v>
      </c>
      <c r="K887" s="410">
        <f t="shared" si="84"/>
        <v>0</v>
      </c>
      <c r="L887" s="410">
        <f t="shared" si="84"/>
        <v>0</v>
      </c>
      <c r="M887" s="410">
        <f t="shared" si="84"/>
        <v>0</v>
      </c>
    </row>
    <row r="888" spans="1:14" ht="15.75" customHeight="1">
      <c r="A888" s="384"/>
      <c r="B888" s="383" t="s">
        <v>107</v>
      </c>
      <c r="C888" s="410">
        <f>C282+C283+C284+C285*2.3</f>
        <v>0</v>
      </c>
      <c r="D888" s="410">
        <f t="shared" ref="D888:M888" si="85">D282+D283+D284+D285*2.3</f>
        <v>0</v>
      </c>
      <c r="E888" s="410">
        <f t="shared" si="85"/>
        <v>0</v>
      </c>
      <c r="F888" s="410">
        <f t="shared" si="85"/>
        <v>0</v>
      </c>
      <c r="G888" s="410">
        <f t="shared" si="85"/>
        <v>0</v>
      </c>
      <c r="H888" s="410">
        <f t="shared" si="85"/>
        <v>0</v>
      </c>
      <c r="I888" s="410">
        <f t="shared" si="85"/>
        <v>0</v>
      </c>
      <c r="J888" s="410">
        <f t="shared" si="85"/>
        <v>0</v>
      </c>
      <c r="K888" s="410">
        <f t="shared" si="85"/>
        <v>0</v>
      </c>
      <c r="L888" s="410">
        <f t="shared" si="85"/>
        <v>0</v>
      </c>
      <c r="M888" s="410">
        <f t="shared" si="85"/>
        <v>0</v>
      </c>
    </row>
    <row r="889" spans="1:14" ht="15.75" customHeight="1">
      <c r="A889" s="384"/>
      <c r="B889" s="383" t="s">
        <v>108</v>
      </c>
      <c r="C889" s="410">
        <f>C286*2.3</f>
        <v>0</v>
      </c>
      <c r="D889" s="410">
        <f t="shared" ref="D889:M889" si="86">D286*2.3</f>
        <v>0</v>
      </c>
      <c r="E889" s="410">
        <f t="shared" si="86"/>
        <v>0</v>
      </c>
      <c r="F889" s="410">
        <f t="shared" si="86"/>
        <v>0</v>
      </c>
      <c r="G889" s="410">
        <f t="shared" si="86"/>
        <v>0</v>
      </c>
      <c r="H889" s="410">
        <f t="shared" si="86"/>
        <v>0</v>
      </c>
      <c r="I889" s="410">
        <f t="shared" si="86"/>
        <v>0</v>
      </c>
      <c r="J889" s="410">
        <f t="shared" si="86"/>
        <v>0</v>
      </c>
      <c r="K889" s="410">
        <f t="shared" si="86"/>
        <v>0</v>
      </c>
      <c r="L889" s="410">
        <f t="shared" si="86"/>
        <v>0</v>
      </c>
      <c r="M889" s="410">
        <f t="shared" si="86"/>
        <v>0</v>
      </c>
    </row>
    <row r="890" spans="1:14" ht="15.75" customHeight="1">
      <c r="A890" s="384"/>
      <c r="B890" s="383" t="s">
        <v>109</v>
      </c>
      <c r="C890" s="410">
        <f>C287*2.3</f>
        <v>0</v>
      </c>
      <c r="D890" s="410">
        <f t="shared" ref="D890:M891" si="87">D287*2.3</f>
        <v>0</v>
      </c>
      <c r="E890" s="410">
        <f t="shared" si="87"/>
        <v>0</v>
      </c>
      <c r="F890" s="410">
        <f t="shared" si="87"/>
        <v>0</v>
      </c>
      <c r="G890" s="410">
        <f t="shared" si="87"/>
        <v>0</v>
      </c>
      <c r="H890" s="410">
        <f t="shared" si="87"/>
        <v>0</v>
      </c>
      <c r="I890" s="410">
        <f t="shared" si="87"/>
        <v>0</v>
      </c>
      <c r="J890" s="410">
        <f t="shared" si="87"/>
        <v>0</v>
      </c>
      <c r="K890" s="410">
        <f t="shared" si="87"/>
        <v>0</v>
      </c>
      <c r="L890" s="410">
        <f t="shared" si="87"/>
        <v>0</v>
      </c>
      <c r="M890" s="410">
        <f t="shared" si="87"/>
        <v>0</v>
      </c>
    </row>
    <row r="891" spans="1:14" ht="15.75" customHeight="1">
      <c r="A891" s="384"/>
      <c r="B891" s="383" t="s">
        <v>110</v>
      </c>
      <c r="C891" s="410">
        <f>C288*2.3</f>
        <v>0</v>
      </c>
      <c r="D891" s="410">
        <f t="shared" si="87"/>
        <v>0</v>
      </c>
      <c r="E891" s="410">
        <f t="shared" si="87"/>
        <v>0</v>
      </c>
      <c r="F891" s="410">
        <f t="shared" si="87"/>
        <v>0</v>
      </c>
      <c r="G891" s="410">
        <f t="shared" si="87"/>
        <v>0</v>
      </c>
      <c r="H891" s="410">
        <f t="shared" si="87"/>
        <v>0</v>
      </c>
      <c r="I891" s="410">
        <f t="shared" si="87"/>
        <v>0</v>
      </c>
      <c r="J891" s="410">
        <f t="shared" si="87"/>
        <v>0</v>
      </c>
      <c r="K891" s="410">
        <f t="shared" si="87"/>
        <v>0</v>
      </c>
      <c r="L891" s="410">
        <f t="shared" si="87"/>
        <v>0</v>
      </c>
      <c r="M891" s="410">
        <f t="shared" si="87"/>
        <v>0</v>
      </c>
    </row>
    <row r="892" spans="1:14" ht="15.75" customHeight="1">
      <c r="A892" s="384"/>
      <c r="B892" s="383" t="s">
        <v>198</v>
      </c>
      <c r="C892" s="410">
        <f>C289*2.3</f>
        <v>0</v>
      </c>
      <c r="D892" s="410">
        <f t="shared" ref="D892:M892" si="88">D289*2.3</f>
        <v>0</v>
      </c>
      <c r="E892" s="410">
        <f t="shared" si="88"/>
        <v>0</v>
      </c>
      <c r="F892" s="410">
        <f t="shared" si="88"/>
        <v>0</v>
      </c>
      <c r="G892" s="410">
        <f t="shared" si="88"/>
        <v>0</v>
      </c>
      <c r="H892" s="410">
        <f t="shared" si="88"/>
        <v>0</v>
      </c>
      <c r="I892" s="410">
        <f t="shared" si="88"/>
        <v>0</v>
      </c>
      <c r="J892" s="410">
        <f t="shared" si="88"/>
        <v>0</v>
      </c>
      <c r="K892" s="410">
        <f t="shared" si="88"/>
        <v>0</v>
      </c>
      <c r="L892" s="410">
        <f t="shared" si="88"/>
        <v>0</v>
      </c>
      <c r="M892" s="410">
        <f t="shared" si="88"/>
        <v>0</v>
      </c>
    </row>
    <row r="893" spans="1:14" ht="15.75" customHeight="1">
      <c r="A893" s="385"/>
      <c r="B893" s="387" t="s">
        <v>23</v>
      </c>
      <c r="C893" s="377">
        <f>SUM(C886:C892)</f>
        <v>0</v>
      </c>
      <c r="D893" s="377">
        <f t="shared" ref="D893:M893" si="89">SUM(D886:D892)</f>
        <v>0</v>
      </c>
      <c r="E893" s="377">
        <f t="shared" si="89"/>
        <v>0</v>
      </c>
      <c r="F893" s="377">
        <f t="shared" si="89"/>
        <v>0</v>
      </c>
      <c r="G893" s="377">
        <f t="shared" si="89"/>
        <v>0</v>
      </c>
      <c r="H893" s="377">
        <f t="shared" si="89"/>
        <v>0</v>
      </c>
      <c r="I893" s="377">
        <f t="shared" si="89"/>
        <v>0</v>
      </c>
      <c r="J893" s="377">
        <f t="shared" si="89"/>
        <v>0</v>
      </c>
      <c r="K893" s="377">
        <f t="shared" si="89"/>
        <v>0</v>
      </c>
      <c r="L893" s="377">
        <f t="shared" si="89"/>
        <v>0</v>
      </c>
      <c r="M893" s="377">
        <f t="shared" si="89"/>
        <v>0</v>
      </c>
    </row>
    <row r="894" spans="1:14" ht="15.75" customHeight="1">
      <c r="A894" s="376"/>
      <c r="B894" s="376"/>
      <c r="C894" s="376"/>
      <c r="D894" s="386"/>
      <c r="E894" s="376"/>
      <c r="F894" s="376"/>
      <c r="G894" s="376"/>
      <c r="H894" s="376"/>
      <c r="I894" s="376"/>
      <c r="J894" s="376"/>
      <c r="K894" s="376"/>
      <c r="L894" s="376"/>
      <c r="M894" s="376"/>
    </row>
    <row r="895" spans="1:14" ht="15.75" customHeight="1">
      <c r="A895" s="376"/>
      <c r="B895" s="376"/>
      <c r="C895" s="376"/>
      <c r="D895" s="386"/>
      <c r="E895" s="376"/>
      <c r="F895" s="376"/>
      <c r="G895" s="376"/>
      <c r="H895" s="376"/>
      <c r="I895" s="376"/>
      <c r="J895" s="376"/>
      <c r="K895" s="376"/>
      <c r="L895" s="376"/>
      <c r="M895" s="376"/>
      <c r="N895" s="376"/>
    </row>
    <row r="896" spans="1:14" ht="15.75" customHeight="1">
      <c r="A896" s="376"/>
      <c r="B896" s="376"/>
      <c r="C896" s="376"/>
      <c r="D896" s="386"/>
      <c r="E896" s="376"/>
      <c r="F896" s="376"/>
      <c r="G896" s="376"/>
      <c r="H896" s="376"/>
      <c r="I896" s="376"/>
      <c r="J896" s="376"/>
      <c r="K896" s="376"/>
      <c r="L896" s="376"/>
      <c r="M896" s="376"/>
      <c r="N896" s="376"/>
    </row>
    <row r="897" spans="1:14" ht="15.75" customHeight="1">
      <c r="A897" s="376"/>
      <c r="B897" s="376"/>
      <c r="C897" s="376"/>
      <c r="D897" s="386"/>
      <c r="E897" s="376"/>
      <c r="F897" s="376"/>
      <c r="G897" s="376"/>
      <c r="H897" s="376"/>
      <c r="I897" s="376"/>
      <c r="J897" s="376"/>
      <c r="K897" s="376"/>
      <c r="L897" s="376"/>
      <c r="M897" s="376"/>
      <c r="N897" s="376"/>
    </row>
    <row r="898" spans="1:14" ht="15.75" customHeight="1">
      <c r="A898" s="376"/>
      <c r="B898" s="376"/>
      <c r="C898" s="376"/>
      <c r="D898" s="386"/>
      <c r="E898" s="376"/>
      <c r="F898" s="376"/>
      <c r="G898" s="376"/>
      <c r="H898" s="376"/>
      <c r="I898" s="376"/>
      <c r="J898" s="376"/>
      <c r="K898" s="376"/>
      <c r="L898" s="376"/>
      <c r="M898" s="376"/>
      <c r="N898" s="376"/>
    </row>
    <row r="899" spans="1:14" ht="15.75" customHeight="1">
      <c r="A899" s="376"/>
      <c r="B899" s="376"/>
      <c r="C899" s="376"/>
      <c r="D899" s="386"/>
      <c r="E899" s="376"/>
      <c r="F899" s="376"/>
      <c r="G899" s="376"/>
      <c r="H899" s="376"/>
      <c r="I899" s="376"/>
      <c r="J899" s="376"/>
      <c r="K899" s="376"/>
      <c r="L899" s="376"/>
      <c r="M899" s="376"/>
      <c r="N899" s="376"/>
    </row>
    <row r="900" spans="1:14" ht="15.75" customHeight="1">
      <c r="A900" s="376"/>
      <c r="B900" s="376"/>
      <c r="C900" s="376"/>
      <c r="D900" s="386"/>
      <c r="E900" s="376"/>
      <c r="F900" s="376"/>
      <c r="G900" s="376"/>
      <c r="H900" s="376"/>
      <c r="I900" s="376"/>
      <c r="J900" s="376"/>
      <c r="K900" s="376"/>
      <c r="L900" s="376"/>
      <c r="M900" s="376"/>
      <c r="N900" s="376"/>
    </row>
    <row r="901" spans="1:14" ht="15.75" customHeight="1">
      <c r="A901" s="376"/>
      <c r="B901" s="376"/>
      <c r="C901" s="376"/>
      <c r="D901" s="386"/>
      <c r="E901" s="376"/>
      <c r="F901" s="376"/>
      <c r="G901" s="376"/>
      <c r="H901" s="376"/>
      <c r="I901" s="376"/>
      <c r="J901" s="376"/>
      <c r="K901" s="376"/>
      <c r="L901" s="376"/>
      <c r="M901" s="376"/>
      <c r="N901" s="376"/>
    </row>
    <row r="902" spans="1:14" ht="15.75" customHeight="1">
      <c r="A902" s="376"/>
      <c r="B902" s="376"/>
      <c r="C902" s="376"/>
      <c r="D902" s="386"/>
      <c r="E902" s="376"/>
      <c r="F902" s="376"/>
      <c r="G902" s="376"/>
      <c r="H902" s="376"/>
      <c r="I902" s="376"/>
      <c r="J902" s="376"/>
      <c r="K902" s="376"/>
      <c r="L902" s="376"/>
      <c r="M902" s="376"/>
      <c r="N902" s="376"/>
    </row>
    <row r="903" spans="1:14" ht="15.75" customHeight="1">
      <c r="A903" s="376"/>
      <c r="B903" s="376"/>
      <c r="C903" s="376"/>
      <c r="D903" s="386"/>
      <c r="E903" s="376"/>
      <c r="F903" s="376"/>
      <c r="G903" s="376"/>
      <c r="H903" s="376"/>
      <c r="I903" s="376"/>
      <c r="J903" s="376"/>
      <c r="K903" s="376"/>
      <c r="L903" s="376"/>
      <c r="M903" s="376"/>
      <c r="N903" s="376"/>
    </row>
    <row r="904" spans="1:14" ht="15.75" customHeight="1">
      <c r="A904" s="376"/>
      <c r="B904" s="376"/>
      <c r="C904" s="376"/>
      <c r="D904" s="386"/>
      <c r="E904" s="376"/>
      <c r="F904" s="376"/>
      <c r="G904" s="376"/>
      <c r="H904" s="376"/>
      <c r="I904" s="376"/>
      <c r="J904" s="376"/>
      <c r="K904" s="376"/>
      <c r="L904" s="376"/>
      <c r="M904" s="376"/>
      <c r="N904" s="376"/>
    </row>
    <row r="905" spans="1:14" ht="15.75" customHeight="1">
      <c r="A905" s="376"/>
      <c r="B905" s="376"/>
      <c r="C905" s="376"/>
      <c r="D905" s="386"/>
      <c r="E905" s="376"/>
      <c r="F905" s="376"/>
      <c r="G905" s="376"/>
      <c r="H905" s="376"/>
      <c r="I905" s="376"/>
      <c r="J905" s="376"/>
      <c r="K905" s="376"/>
      <c r="L905" s="376"/>
      <c r="M905" s="376"/>
      <c r="N905" s="376"/>
    </row>
    <row r="906" spans="1:14" ht="15.75" customHeight="1">
      <c r="A906" s="376"/>
      <c r="B906" s="376"/>
      <c r="C906" s="376"/>
      <c r="D906" s="386"/>
      <c r="E906" s="376"/>
      <c r="F906" s="376"/>
      <c r="G906" s="376"/>
      <c r="H906" s="376"/>
      <c r="I906" s="376"/>
      <c r="J906" s="376"/>
      <c r="K906" s="376"/>
      <c r="L906" s="376"/>
      <c r="M906" s="376"/>
      <c r="N906" s="376"/>
    </row>
    <row r="907" spans="1:14" ht="15.75" customHeight="1">
      <c r="A907" s="376"/>
      <c r="B907" s="376"/>
      <c r="C907" s="376"/>
      <c r="D907" s="386"/>
      <c r="E907" s="376"/>
      <c r="F907" s="376"/>
      <c r="G907" s="376"/>
      <c r="H907" s="376"/>
      <c r="I907" s="376"/>
      <c r="J907" s="376"/>
      <c r="K907" s="376"/>
      <c r="L907" s="376"/>
      <c r="M907" s="376"/>
      <c r="N907" s="376"/>
    </row>
    <row r="908" spans="1:14" ht="15.75" customHeight="1">
      <c r="A908" s="376"/>
      <c r="B908" s="376"/>
      <c r="C908" s="376"/>
      <c r="D908" s="386"/>
      <c r="E908" s="376"/>
      <c r="F908" s="376"/>
      <c r="G908" s="376"/>
      <c r="H908" s="376"/>
      <c r="I908" s="376"/>
      <c r="J908" s="376"/>
      <c r="K908" s="376"/>
      <c r="L908" s="376"/>
      <c r="M908" s="376"/>
      <c r="N908" s="376"/>
    </row>
    <row r="909" spans="1:14" ht="15.75" customHeight="1">
      <c r="A909" s="376"/>
      <c r="B909" s="376"/>
      <c r="C909" s="376"/>
      <c r="D909" s="386"/>
      <c r="E909" s="376"/>
      <c r="F909" s="376"/>
      <c r="G909" s="376"/>
      <c r="H909" s="376"/>
      <c r="I909" s="376"/>
      <c r="J909" s="376"/>
      <c r="K909" s="376"/>
      <c r="L909" s="376"/>
      <c r="M909" s="376"/>
      <c r="N909" s="376"/>
    </row>
    <row r="910" spans="1:14" ht="15.75" customHeight="1">
      <c r="A910" s="376"/>
      <c r="B910" s="376"/>
      <c r="C910" s="376"/>
      <c r="D910" s="386"/>
      <c r="E910" s="376"/>
      <c r="F910" s="376"/>
      <c r="G910" s="376"/>
      <c r="H910" s="376"/>
      <c r="I910" s="376"/>
      <c r="J910" s="376"/>
      <c r="K910" s="376"/>
      <c r="L910" s="376"/>
      <c r="M910" s="376"/>
      <c r="N910" s="376"/>
    </row>
    <row r="911" spans="1:14" ht="14.1"/>
    <row r="912" spans="1:14" ht="14.1"/>
    <row r="913" spans="1:14" ht="14.1"/>
    <row r="914" spans="1:14" ht="14.1"/>
    <row r="915" spans="1:14" ht="14.1"/>
    <row r="916" spans="1:14" ht="14.1"/>
    <row r="917" spans="1:14" ht="14.1"/>
    <row r="918" spans="1:14" ht="14.1"/>
    <row r="919" spans="1:14" ht="14.1"/>
    <row r="920" spans="1:14" ht="15.75" customHeight="1">
      <c r="A920" s="376"/>
      <c r="B920" s="376"/>
      <c r="C920" s="376"/>
      <c r="D920" s="376"/>
      <c r="E920" s="376"/>
      <c r="F920" s="376"/>
      <c r="G920" s="376"/>
      <c r="H920" s="376"/>
      <c r="I920" s="376"/>
      <c r="J920" s="376"/>
      <c r="K920" s="376"/>
      <c r="L920" s="376"/>
      <c r="M920" s="376"/>
      <c r="N920" s="376"/>
    </row>
    <row r="921" spans="1:14" ht="15.75" customHeight="1">
      <c r="A921" s="404" t="s">
        <v>212</v>
      </c>
      <c r="B921" s="409" t="str">
        <f>B838</f>
        <v>2 partie jour</v>
      </c>
      <c r="C921" s="376"/>
      <c r="D921" s="376"/>
      <c r="E921" s="376"/>
      <c r="F921" s="376"/>
      <c r="G921" s="376"/>
      <c r="H921" s="376"/>
      <c r="I921" s="376"/>
      <c r="J921" s="376"/>
      <c r="K921" s="376"/>
      <c r="L921" s="376"/>
      <c r="M921" s="376"/>
      <c r="N921" s="376"/>
    </row>
    <row r="922" spans="1:14" ht="15.75" customHeight="1">
      <c r="A922" s="376"/>
      <c r="B922" s="376"/>
      <c r="C922" s="376"/>
      <c r="D922" s="376"/>
      <c r="E922" s="376"/>
      <c r="F922" s="376"/>
      <c r="G922" s="376"/>
      <c r="H922" s="376"/>
      <c r="I922" s="376"/>
      <c r="J922" s="376"/>
      <c r="K922" s="376"/>
      <c r="L922" s="376"/>
      <c r="M922" s="376"/>
      <c r="N922" s="376"/>
    </row>
    <row r="923" spans="1:14" ht="15.75" customHeight="1">
      <c r="A923" s="378" t="s">
        <v>200</v>
      </c>
      <c r="B923" s="379"/>
      <c r="C923" s="376"/>
      <c r="G923" s="376"/>
      <c r="H923" s="376"/>
      <c r="I923" s="376"/>
      <c r="J923" s="376"/>
      <c r="K923" s="376"/>
      <c r="L923" s="376"/>
      <c r="M923" s="376"/>
      <c r="N923" s="376"/>
    </row>
    <row r="924" spans="1:14" ht="15.75" customHeight="1" thickBot="1">
      <c r="A924" s="378" t="s">
        <v>201</v>
      </c>
      <c r="B924" s="379"/>
      <c r="C924" s="376"/>
      <c r="G924" s="376"/>
      <c r="H924" s="376"/>
      <c r="I924" s="376"/>
      <c r="J924" s="376"/>
      <c r="K924" s="376"/>
      <c r="L924" s="376"/>
      <c r="M924" s="376"/>
      <c r="N924" s="376"/>
    </row>
    <row r="925" spans="1:14" ht="14.45">
      <c r="A925" s="380"/>
      <c r="B925" s="380"/>
      <c r="C925" s="381">
        <f>C$40</f>
        <v>0</v>
      </c>
      <c r="D925" s="381">
        <f t="shared" ref="D925:L925" si="90">D$40</f>
        <v>0</v>
      </c>
      <c r="E925" s="381">
        <f t="shared" si="90"/>
        <v>0</v>
      </c>
      <c r="F925" s="381">
        <f t="shared" si="90"/>
        <v>0</v>
      </c>
      <c r="G925" s="381">
        <f t="shared" si="90"/>
        <v>0</v>
      </c>
      <c r="H925" s="381">
        <f t="shared" si="90"/>
        <v>0</v>
      </c>
      <c r="I925" s="381">
        <f t="shared" si="90"/>
        <v>0</v>
      </c>
      <c r="J925" s="381">
        <f t="shared" si="90"/>
        <v>0</v>
      </c>
      <c r="K925" s="381">
        <f t="shared" si="90"/>
        <v>0</v>
      </c>
      <c r="L925" s="381">
        <f t="shared" si="90"/>
        <v>0</v>
      </c>
      <c r="M925" s="381">
        <f t="shared" ref="M925" si="91">P$64</f>
        <v>0</v>
      </c>
    </row>
    <row r="926" spans="1:14" ht="15.75" customHeight="1">
      <c r="A926" s="382" t="s">
        <v>202</v>
      </c>
      <c r="B926" s="383" t="s">
        <v>61</v>
      </c>
      <c r="C926" s="410">
        <f>C275+C277*(1-$B$923)+C278*2.3</f>
        <v>0</v>
      </c>
      <c r="D926" s="410">
        <f t="shared" ref="D926:M926" si="92">D275+D277*(1-$B$923)+D278*2.3</f>
        <v>0</v>
      </c>
      <c r="E926" s="410">
        <f t="shared" si="92"/>
        <v>0</v>
      </c>
      <c r="F926" s="410">
        <f t="shared" si="92"/>
        <v>0</v>
      </c>
      <c r="G926" s="410">
        <f t="shared" si="92"/>
        <v>0</v>
      </c>
      <c r="H926" s="410">
        <f t="shared" si="92"/>
        <v>0</v>
      </c>
      <c r="I926" s="410">
        <f t="shared" si="92"/>
        <v>0</v>
      </c>
      <c r="J926" s="410">
        <f t="shared" si="92"/>
        <v>0</v>
      </c>
      <c r="K926" s="410">
        <f t="shared" si="92"/>
        <v>0</v>
      </c>
      <c r="L926" s="410">
        <f t="shared" si="92"/>
        <v>0</v>
      </c>
      <c r="M926" s="410">
        <f t="shared" si="92"/>
        <v>0</v>
      </c>
    </row>
    <row r="927" spans="1:14" ht="15.75" customHeight="1">
      <c r="A927" s="384"/>
      <c r="B927" s="383" t="s">
        <v>197</v>
      </c>
      <c r="C927" s="410">
        <f>C279+C280*(1-$B$924)+C281*2.3</f>
        <v>0</v>
      </c>
      <c r="D927" s="410">
        <f t="shared" ref="D927:M927" si="93">D279+D280*(1-$B$924)+D281*2.3</f>
        <v>0</v>
      </c>
      <c r="E927" s="410">
        <f t="shared" si="93"/>
        <v>0</v>
      </c>
      <c r="F927" s="410">
        <f t="shared" si="93"/>
        <v>0</v>
      </c>
      <c r="G927" s="410">
        <f t="shared" si="93"/>
        <v>0</v>
      </c>
      <c r="H927" s="410">
        <f t="shared" si="93"/>
        <v>0</v>
      </c>
      <c r="I927" s="410">
        <f t="shared" si="93"/>
        <v>0</v>
      </c>
      <c r="J927" s="410">
        <f t="shared" si="93"/>
        <v>0</v>
      </c>
      <c r="K927" s="410">
        <f t="shared" si="93"/>
        <v>0</v>
      </c>
      <c r="L927" s="410">
        <f t="shared" si="93"/>
        <v>0</v>
      </c>
      <c r="M927" s="410">
        <f t="shared" si="93"/>
        <v>0</v>
      </c>
    </row>
    <row r="928" spans="1:14" ht="15.75" customHeight="1">
      <c r="A928" s="384"/>
      <c r="B928" s="383" t="s">
        <v>107</v>
      </c>
      <c r="C928" s="410">
        <f>C282+C284*(1-$B$923)+C285*2.3</f>
        <v>0</v>
      </c>
      <c r="D928" s="410">
        <f t="shared" ref="D928:M928" si="94">D282+D284*(1-$B$923)+D285*2.3</f>
        <v>0</v>
      </c>
      <c r="E928" s="410">
        <f t="shared" si="94"/>
        <v>0</v>
      </c>
      <c r="F928" s="410">
        <f t="shared" si="94"/>
        <v>0</v>
      </c>
      <c r="G928" s="410">
        <f t="shared" si="94"/>
        <v>0</v>
      </c>
      <c r="H928" s="410">
        <f t="shared" si="94"/>
        <v>0</v>
      </c>
      <c r="I928" s="410">
        <f t="shared" si="94"/>
        <v>0</v>
      </c>
      <c r="J928" s="410">
        <f t="shared" si="94"/>
        <v>0</v>
      </c>
      <c r="K928" s="410">
        <f t="shared" si="94"/>
        <v>0</v>
      </c>
      <c r="L928" s="410">
        <f t="shared" si="94"/>
        <v>0</v>
      </c>
      <c r="M928" s="410">
        <f t="shared" si="94"/>
        <v>0</v>
      </c>
    </row>
    <row r="929" spans="1:14" ht="15.75" customHeight="1">
      <c r="A929" s="384"/>
      <c r="B929" s="383" t="s">
        <v>108</v>
      </c>
      <c r="C929" s="410">
        <f>C286*2.3</f>
        <v>0</v>
      </c>
      <c r="D929" s="410">
        <f t="shared" ref="D929:M929" si="95">D286*2.3</f>
        <v>0</v>
      </c>
      <c r="E929" s="410">
        <f t="shared" si="95"/>
        <v>0</v>
      </c>
      <c r="F929" s="410">
        <f t="shared" si="95"/>
        <v>0</v>
      </c>
      <c r="G929" s="410">
        <f t="shared" si="95"/>
        <v>0</v>
      </c>
      <c r="H929" s="410">
        <f t="shared" si="95"/>
        <v>0</v>
      </c>
      <c r="I929" s="410">
        <f t="shared" si="95"/>
        <v>0</v>
      </c>
      <c r="J929" s="410">
        <f t="shared" si="95"/>
        <v>0</v>
      </c>
      <c r="K929" s="410">
        <f t="shared" si="95"/>
        <v>0</v>
      </c>
      <c r="L929" s="410">
        <f t="shared" si="95"/>
        <v>0</v>
      </c>
      <c r="M929" s="410">
        <f t="shared" si="95"/>
        <v>0</v>
      </c>
    </row>
    <row r="930" spans="1:14" ht="15.75" customHeight="1">
      <c r="A930" s="384"/>
      <c r="B930" s="383" t="s">
        <v>109</v>
      </c>
      <c r="C930" s="410">
        <f>C287*2.3</f>
        <v>0</v>
      </c>
      <c r="D930" s="410">
        <f t="shared" ref="D930:M930" si="96">D287*2.3</f>
        <v>0</v>
      </c>
      <c r="E930" s="410">
        <f t="shared" si="96"/>
        <v>0</v>
      </c>
      <c r="F930" s="410">
        <f t="shared" si="96"/>
        <v>0</v>
      </c>
      <c r="G930" s="410">
        <f t="shared" si="96"/>
        <v>0</v>
      </c>
      <c r="H930" s="410">
        <f t="shared" si="96"/>
        <v>0</v>
      </c>
      <c r="I930" s="410">
        <f t="shared" si="96"/>
        <v>0</v>
      </c>
      <c r="J930" s="410">
        <f t="shared" si="96"/>
        <v>0</v>
      </c>
      <c r="K930" s="410">
        <f t="shared" si="96"/>
        <v>0</v>
      </c>
      <c r="L930" s="410">
        <f t="shared" si="96"/>
        <v>0</v>
      </c>
      <c r="M930" s="410">
        <f t="shared" si="96"/>
        <v>0</v>
      </c>
    </row>
    <row r="931" spans="1:14" ht="15.75" customHeight="1">
      <c r="A931" s="384"/>
      <c r="B931" s="383" t="s">
        <v>110</v>
      </c>
      <c r="C931" s="410">
        <f>C288*2.3</f>
        <v>0</v>
      </c>
      <c r="D931" s="410">
        <f t="shared" ref="D931:M931" si="97">D288*2.3</f>
        <v>0</v>
      </c>
      <c r="E931" s="410">
        <f t="shared" si="97"/>
        <v>0</v>
      </c>
      <c r="F931" s="410">
        <f t="shared" si="97"/>
        <v>0</v>
      </c>
      <c r="G931" s="410">
        <f t="shared" si="97"/>
        <v>0</v>
      </c>
      <c r="H931" s="410">
        <f t="shared" si="97"/>
        <v>0</v>
      </c>
      <c r="I931" s="410">
        <f t="shared" si="97"/>
        <v>0</v>
      </c>
      <c r="J931" s="410">
        <f t="shared" si="97"/>
        <v>0</v>
      </c>
      <c r="K931" s="410">
        <f t="shared" si="97"/>
        <v>0</v>
      </c>
      <c r="L931" s="410">
        <f t="shared" si="97"/>
        <v>0</v>
      </c>
      <c r="M931" s="410">
        <f t="shared" si="97"/>
        <v>0</v>
      </c>
    </row>
    <row r="932" spans="1:14" ht="15.75" customHeight="1">
      <c r="A932" s="384"/>
      <c r="B932" s="383" t="s">
        <v>198</v>
      </c>
      <c r="C932" s="410">
        <f>C289*2.3</f>
        <v>0</v>
      </c>
      <c r="D932" s="410">
        <f t="shared" ref="D932:M932" si="98">D289*2.3</f>
        <v>0</v>
      </c>
      <c r="E932" s="410">
        <f t="shared" si="98"/>
        <v>0</v>
      </c>
      <c r="F932" s="410">
        <f t="shared" si="98"/>
        <v>0</v>
      </c>
      <c r="G932" s="410">
        <f t="shared" si="98"/>
        <v>0</v>
      </c>
      <c r="H932" s="410">
        <f t="shared" si="98"/>
        <v>0</v>
      </c>
      <c r="I932" s="410">
        <f t="shared" si="98"/>
        <v>0</v>
      </c>
      <c r="J932" s="410">
        <f t="shared" si="98"/>
        <v>0</v>
      </c>
      <c r="K932" s="410">
        <f t="shared" si="98"/>
        <v>0</v>
      </c>
      <c r="L932" s="410">
        <f t="shared" si="98"/>
        <v>0</v>
      </c>
      <c r="M932" s="410">
        <f t="shared" si="98"/>
        <v>0</v>
      </c>
    </row>
    <row r="933" spans="1:14" ht="15.75" customHeight="1">
      <c r="A933" s="385"/>
      <c r="B933" s="387" t="s">
        <v>203</v>
      </c>
      <c r="C933" s="377">
        <f>SUM(C926:C932)</f>
        <v>0</v>
      </c>
      <c r="D933" s="377">
        <f t="shared" ref="D933:M933" si="99">SUM(D926:D932)</f>
        <v>0</v>
      </c>
      <c r="E933" s="377">
        <f t="shared" si="99"/>
        <v>0</v>
      </c>
      <c r="F933" s="377">
        <f t="shared" si="99"/>
        <v>0</v>
      </c>
      <c r="G933" s="377">
        <f t="shared" si="99"/>
        <v>0</v>
      </c>
      <c r="H933" s="377">
        <f t="shared" si="99"/>
        <v>0</v>
      </c>
      <c r="I933" s="377">
        <f t="shared" si="99"/>
        <v>0</v>
      </c>
      <c r="J933" s="377">
        <f t="shared" si="99"/>
        <v>0</v>
      </c>
      <c r="K933" s="377">
        <f t="shared" si="99"/>
        <v>0</v>
      </c>
      <c r="L933" s="377">
        <f t="shared" si="99"/>
        <v>0</v>
      </c>
      <c r="M933" s="377">
        <f t="shared" si="99"/>
        <v>0</v>
      </c>
    </row>
    <row r="934" spans="1:14" ht="15.75" customHeight="1">
      <c r="A934" s="376"/>
      <c r="B934" s="376"/>
      <c r="C934" s="376"/>
      <c r="D934" s="386"/>
      <c r="E934" s="376"/>
      <c r="F934" s="376"/>
      <c r="G934" s="376"/>
      <c r="H934" s="376"/>
      <c r="I934" s="376"/>
      <c r="J934" s="376"/>
      <c r="K934" s="376"/>
      <c r="L934" s="376"/>
      <c r="M934" s="376"/>
    </row>
    <row r="935" spans="1:14" ht="15.75" customHeight="1">
      <c r="A935" s="376"/>
      <c r="B935" s="376"/>
      <c r="C935" s="376"/>
      <c r="D935" s="386"/>
      <c r="E935" s="376"/>
      <c r="F935" s="376"/>
      <c r="G935" s="376"/>
      <c r="H935" s="376"/>
      <c r="I935" s="376"/>
      <c r="J935" s="376"/>
      <c r="K935" s="376"/>
      <c r="L935" s="376"/>
      <c r="M935" s="376"/>
      <c r="N935" s="376"/>
    </row>
    <row r="936" spans="1:14" ht="15.75" customHeight="1">
      <c r="A936" s="376"/>
      <c r="B936" s="376"/>
      <c r="C936" s="376"/>
      <c r="D936" s="386"/>
      <c r="E936" s="376"/>
      <c r="F936" s="376"/>
      <c r="G936" s="376"/>
      <c r="H936" s="376"/>
      <c r="I936" s="376"/>
      <c r="J936" s="376"/>
      <c r="K936" s="376"/>
      <c r="L936" s="376"/>
      <c r="M936" s="376"/>
      <c r="N936" s="376"/>
    </row>
    <row r="937" spans="1:14" ht="15.75" customHeight="1">
      <c r="A937" s="376"/>
      <c r="B937" s="376"/>
      <c r="C937" s="376"/>
      <c r="D937" s="386"/>
      <c r="E937" s="376"/>
      <c r="F937" s="376"/>
      <c r="G937" s="376"/>
      <c r="H937" s="376"/>
      <c r="I937" s="376"/>
      <c r="J937" s="376"/>
      <c r="K937" s="376"/>
      <c r="L937" s="376"/>
      <c r="M937" s="376"/>
      <c r="N937" s="376"/>
    </row>
    <row r="938" spans="1:14" ht="15.75" customHeight="1">
      <c r="A938" s="376"/>
      <c r="B938" s="376"/>
      <c r="C938" s="376"/>
      <c r="D938" s="386"/>
      <c r="E938" s="376"/>
      <c r="F938" s="376"/>
      <c r="G938" s="376"/>
      <c r="H938" s="376"/>
      <c r="I938" s="376"/>
      <c r="J938" s="376"/>
      <c r="K938" s="376"/>
      <c r="L938" s="376"/>
      <c r="M938" s="376"/>
      <c r="N938" s="376"/>
    </row>
    <row r="939" spans="1:14" ht="15.75" customHeight="1">
      <c r="A939" s="376"/>
      <c r="B939" s="376"/>
      <c r="C939" s="376"/>
      <c r="D939" s="386"/>
      <c r="E939" s="376"/>
      <c r="F939" s="376"/>
      <c r="G939" s="376"/>
      <c r="H939" s="376"/>
      <c r="I939" s="376"/>
      <c r="J939" s="376"/>
      <c r="K939" s="376"/>
      <c r="L939" s="376"/>
      <c r="M939" s="376"/>
      <c r="N939" s="376"/>
    </row>
    <row r="940" spans="1:14" ht="15.75" customHeight="1">
      <c r="A940" s="376"/>
      <c r="B940" s="376"/>
      <c r="C940" s="376"/>
      <c r="D940" s="386"/>
      <c r="E940" s="376"/>
      <c r="F940" s="376"/>
      <c r="G940" s="376"/>
      <c r="H940" s="376"/>
      <c r="I940" s="376"/>
      <c r="J940" s="376"/>
      <c r="K940" s="376"/>
      <c r="L940" s="376"/>
      <c r="M940" s="376"/>
      <c r="N940" s="376"/>
    </row>
    <row r="941" spans="1:14" ht="15.75" customHeight="1">
      <c r="A941" s="376"/>
      <c r="B941" s="376"/>
      <c r="C941" s="376"/>
      <c r="D941" s="386"/>
      <c r="E941" s="376"/>
      <c r="F941" s="376"/>
      <c r="G941" s="376"/>
      <c r="H941" s="376"/>
      <c r="I941" s="376"/>
      <c r="J941" s="376"/>
      <c r="K941" s="376"/>
      <c r="L941" s="376"/>
      <c r="M941" s="376"/>
      <c r="N941" s="376"/>
    </row>
    <row r="942" spans="1:14" ht="15.75" customHeight="1">
      <c r="A942" s="376"/>
      <c r="B942" s="376"/>
      <c r="C942" s="376"/>
      <c r="D942" s="386"/>
      <c r="E942" s="376"/>
      <c r="F942" s="376"/>
      <c r="G942" s="376"/>
      <c r="H942" s="376"/>
      <c r="I942" s="376"/>
      <c r="J942" s="376"/>
      <c r="K942" s="376"/>
      <c r="L942" s="376"/>
      <c r="M942" s="376"/>
      <c r="N942" s="376"/>
    </row>
    <row r="943" spans="1:14" ht="15.75" customHeight="1">
      <c r="A943" s="376"/>
      <c r="B943" s="376"/>
      <c r="C943" s="376"/>
      <c r="D943" s="386"/>
      <c r="E943" s="376"/>
      <c r="F943" s="376"/>
      <c r="G943" s="376"/>
      <c r="H943" s="376"/>
      <c r="I943" s="376"/>
      <c r="J943" s="376"/>
      <c r="K943" s="376"/>
      <c r="L943" s="376"/>
      <c r="M943" s="376"/>
      <c r="N943" s="376"/>
    </row>
    <row r="944" spans="1:14" ht="15.75" customHeight="1">
      <c r="A944" s="376"/>
      <c r="B944" s="376"/>
      <c r="C944" s="376"/>
      <c r="D944" s="386"/>
      <c r="E944" s="376"/>
      <c r="F944" s="376"/>
      <c r="G944" s="376"/>
      <c r="H944" s="376"/>
      <c r="I944" s="376"/>
      <c r="J944" s="376"/>
      <c r="K944" s="376"/>
      <c r="L944" s="376"/>
      <c r="M944" s="376"/>
      <c r="N944" s="376"/>
    </row>
    <row r="945" spans="1:14" ht="15.75" customHeight="1">
      <c r="A945" s="376"/>
      <c r="B945" s="376"/>
      <c r="C945" s="376"/>
      <c r="D945" s="386"/>
      <c r="E945" s="376"/>
      <c r="F945" s="376"/>
      <c r="G945" s="376"/>
      <c r="H945" s="376"/>
      <c r="I945" s="376"/>
      <c r="J945" s="376"/>
      <c r="K945" s="376"/>
      <c r="L945" s="376"/>
      <c r="M945" s="376"/>
      <c r="N945" s="376"/>
    </row>
    <row r="946" spans="1:14" ht="15.75" customHeight="1">
      <c r="A946" s="376"/>
      <c r="B946" s="376"/>
      <c r="C946" s="376"/>
      <c r="D946" s="386"/>
      <c r="E946" s="376"/>
      <c r="F946" s="376"/>
      <c r="G946" s="376"/>
      <c r="H946" s="376"/>
      <c r="I946" s="376"/>
      <c r="J946" s="376"/>
      <c r="K946" s="376"/>
      <c r="L946" s="376"/>
      <c r="M946" s="376"/>
      <c r="N946" s="376"/>
    </row>
    <row r="947" spans="1:14" ht="15.75" customHeight="1">
      <c r="A947" s="376"/>
      <c r="B947" s="376"/>
      <c r="C947" s="376"/>
      <c r="D947" s="386"/>
      <c r="E947" s="376"/>
      <c r="F947" s="376"/>
      <c r="G947" s="376"/>
      <c r="H947" s="376"/>
      <c r="I947" s="376"/>
      <c r="J947" s="376"/>
      <c r="K947" s="376"/>
      <c r="L947" s="376"/>
      <c r="M947" s="376"/>
      <c r="N947" s="376"/>
    </row>
    <row r="948" spans="1:14" ht="15.75" customHeight="1">
      <c r="A948" s="376"/>
      <c r="B948" s="376"/>
      <c r="C948" s="376"/>
      <c r="D948" s="386"/>
      <c r="E948" s="376"/>
      <c r="F948" s="376"/>
      <c r="G948" s="376"/>
      <c r="H948" s="376"/>
      <c r="I948" s="376"/>
      <c r="J948" s="376"/>
      <c r="K948" s="376"/>
      <c r="L948" s="376"/>
      <c r="M948" s="376"/>
      <c r="N948" s="376"/>
    </row>
    <row r="949" spans="1:14" ht="15.75" customHeight="1">
      <c r="A949" s="376"/>
      <c r="B949" s="376"/>
      <c r="C949" s="376"/>
      <c r="D949" s="386"/>
      <c r="E949" s="376"/>
      <c r="F949" s="376"/>
      <c r="G949" s="376"/>
      <c r="H949" s="376"/>
      <c r="I949" s="376"/>
      <c r="J949" s="376"/>
      <c r="K949" s="376"/>
      <c r="L949" s="376"/>
      <c r="M949" s="376"/>
      <c r="N949" s="376"/>
    </row>
    <row r="950" spans="1:14" ht="15.75" customHeight="1">
      <c r="A950" s="376"/>
      <c r="B950" s="376"/>
      <c r="C950" s="376"/>
      <c r="D950" s="386"/>
      <c r="E950" s="376"/>
      <c r="F950" s="376"/>
      <c r="G950" s="376"/>
      <c r="H950" s="376"/>
      <c r="I950" s="376"/>
      <c r="J950" s="376"/>
      <c r="K950" s="376"/>
      <c r="L950" s="376"/>
      <c r="M950" s="376"/>
      <c r="N950" s="376"/>
    </row>
    <row r="951" spans="1:14" ht="14.1"/>
    <row r="952" spans="1:14" ht="14.1"/>
    <row r="953" spans="1:14" ht="14.1"/>
    <row r="954" spans="1:14" ht="14.1"/>
    <row r="955" spans="1:14" ht="14.1"/>
    <row r="956" spans="1:14" ht="14.1"/>
    <row r="957" spans="1:14" ht="14.1"/>
    <row r="958" spans="1:14" ht="14.1"/>
    <row r="959" spans="1:14" ht="14.1"/>
    <row r="960" spans="1:14" ht="15.75" customHeight="1">
      <c r="A960" s="404" t="s">
        <v>213</v>
      </c>
      <c r="B960" s="409" t="str">
        <f>B838</f>
        <v>2 partie jour</v>
      </c>
      <c r="C960" s="376"/>
      <c r="D960" s="376"/>
      <c r="E960" s="376"/>
      <c r="F960" s="376"/>
      <c r="G960" s="376"/>
      <c r="H960" s="376"/>
      <c r="I960" s="376"/>
      <c r="J960" s="376"/>
      <c r="K960" s="376"/>
      <c r="L960" s="376"/>
      <c r="M960" s="376"/>
      <c r="N960" s="376"/>
    </row>
    <row r="961" spans="1:14" ht="15.75" customHeight="1">
      <c r="A961" s="376"/>
      <c r="B961" s="376"/>
      <c r="C961" s="376"/>
      <c r="D961" s="376"/>
      <c r="E961" s="376"/>
      <c r="F961" s="376"/>
      <c r="G961" s="376"/>
      <c r="H961" s="376"/>
      <c r="I961" s="376"/>
      <c r="J961" s="376"/>
      <c r="K961" s="376"/>
      <c r="L961" s="376"/>
      <c r="M961" s="376"/>
      <c r="N961" s="376"/>
    </row>
    <row r="962" spans="1:14" ht="15.75" customHeight="1">
      <c r="A962" s="378" t="s">
        <v>205</v>
      </c>
      <c r="B962" s="379"/>
      <c r="C962" s="376"/>
      <c r="G962" s="376"/>
      <c r="H962" s="376"/>
      <c r="I962" s="376"/>
      <c r="J962" s="376"/>
      <c r="K962" s="376"/>
      <c r="L962" s="376"/>
      <c r="M962" s="376"/>
      <c r="N962" s="376"/>
    </row>
    <row r="963" spans="1:14" ht="15.75" customHeight="1">
      <c r="A963" s="378" t="s">
        <v>206</v>
      </c>
      <c r="B963" s="379"/>
      <c r="C963" s="376"/>
      <c r="G963" s="376"/>
      <c r="H963" s="376"/>
      <c r="I963" s="376"/>
      <c r="J963" s="376"/>
      <c r="K963" s="376"/>
      <c r="L963" s="376"/>
      <c r="M963" s="376"/>
      <c r="N963" s="376"/>
    </row>
    <row r="964" spans="1:14" ht="14.45" thickBot="1"/>
    <row r="965" spans="1:14" ht="14.45">
      <c r="A965" s="380"/>
      <c r="B965" s="380"/>
      <c r="C965" s="381">
        <f>C$40</f>
        <v>0</v>
      </c>
      <c r="D965" s="381">
        <f t="shared" ref="D965:L965" si="100">D$40</f>
        <v>0</v>
      </c>
      <c r="E965" s="381">
        <f t="shared" si="100"/>
        <v>0</v>
      </c>
      <c r="F965" s="381">
        <f t="shared" si="100"/>
        <v>0</v>
      </c>
      <c r="G965" s="381">
        <f t="shared" si="100"/>
        <v>0</v>
      </c>
      <c r="H965" s="381">
        <f t="shared" si="100"/>
        <v>0</v>
      </c>
      <c r="I965" s="381">
        <f t="shared" si="100"/>
        <v>0</v>
      </c>
      <c r="J965" s="381">
        <f t="shared" si="100"/>
        <v>0</v>
      </c>
      <c r="K965" s="381">
        <f t="shared" si="100"/>
        <v>0</v>
      </c>
      <c r="L965" s="381">
        <f t="shared" si="100"/>
        <v>0</v>
      </c>
      <c r="M965" s="381">
        <f t="shared" ref="M965" si="101">P$64</f>
        <v>0</v>
      </c>
    </row>
    <row r="966" spans="1:14" ht="15.75" customHeight="1">
      <c r="A966" s="382" t="s">
        <v>207</v>
      </c>
      <c r="B966" s="383" t="s">
        <v>61</v>
      </c>
      <c r="C966" s="410">
        <f t="shared" ref="C966:M966" si="102">(C275*0.227+C276*0.03+C277*$B962+C278*0.079)*39.543</f>
        <v>0</v>
      </c>
      <c r="D966" s="410">
        <f t="shared" si="102"/>
        <v>0</v>
      </c>
      <c r="E966" s="410">
        <f t="shared" si="102"/>
        <v>0</v>
      </c>
      <c r="F966" s="410">
        <f t="shared" si="102"/>
        <v>0</v>
      </c>
      <c r="G966" s="410">
        <f t="shared" si="102"/>
        <v>0</v>
      </c>
      <c r="H966" s="410">
        <f t="shared" si="102"/>
        <v>0</v>
      </c>
      <c r="I966" s="410">
        <f t="shared" si="102"/>
        <v>0</v>
      </c>
      <c r="J966" s="410">
        <f t="shared" si="102"/>
        <v>0</v>
      </c>
      <c r="K966" s="410">
        <f t="shared" si="102"/>
        <v>0</v>
      </c>
      <c r="L966" s="410">
        <f t="shared" si="102"/>
        <v>0</v>
      </c>
      <c r="M966" s="410">
        <f t="shared" si="102"/>
        <v>0</v>
      </c>
    </row>
    <row r="967" spans="1:14" ht="15.75" customHeight="1">
      <c r="A967" s="384"/>
      <c r="B967" s="383" t="s">
        <v>197</v>
      </c>
      <c r="C967" s="410">
        <f t="shared" ref="C967:M967" si="103">(C279*0.227+C280*$B963+C281*0.064)*39.543</f>
        <v>0</v>
      </c>
      <c r="D967" s="410">
        <f t="shared" si="103"/>
        <v>0</v>
      </c>
      <c r="E967" s="410">
        <f t="shared" si="103"/>
        <v>0</v>
      </c>
      <c r="F967" s="410">
        <f t="shared" si="103"/>
        <v>0</v>
      </c>
      <c r="G967" s="410">
        <f t="shared" si="103"/>
        <v>0</v>
      </c>
      <c r="H967" s="410">
        <f t="shared" si="103"/>
        <v>0</v>
      </c>
      <c r="I967" s="410">
        <f t="shared" si="103"/>
        <v>0</v>
      </c>
      <c r="J967" s="410">
        <f t="shared" si="103"/>
        <v>0</v>
      </c>
      <c r="K967" s="410">
        <f t="shared" si="103"/>
        <v>0</v>
      </c>
      <c r="L967" s="410">
        <f t="shared" si="103"/>
        <v>0</v>
      </c>
      <c r="M967" s="410">
        <f t="shared" si="103"/>
        <v>0</v>
      </c>
    </row>
    <row r="968" spans="1:14" ht="15.75" customHeight="1">
      <c r="A968" s="384"/>
      <c r="B968" s="383" t="s">
        <v>107</v>
      </c>
      <c r="C968" s="410">
        <f t="shared" ref="C968:M968" si="104">(C282*0.227+C283*0.03+C284*$B962+C285*0.065)*39.543</f>
        <v>0</v>
      </c>
      <c r="D968" s="410">
        <f t="shared" si="104"/>
        <v>0</v>
      </c>
      <c r="E968" s="410">
        <f t="shared" si="104"/>
        <v>0</v>
      </c>
      <c r="F968" s="410">
        <f t="shared" si="104"/>
        <v>0</v>
      </c>
      <c r="G968" s="410">
        <f t="shared" si="104"/>
        <v>0</v>
      </c>
      <c r="H968" s="410">
        <f t="shared" si="104"/>
        <v>0</v>
      </c>
      <c r="I968" s="410">
        <f t="shared" si="104"/>
        <v>0</v>
      </c>
      <c r="J968" s="410">
        <f t="shared" si="104"/>
        <v>0</v>
      </c>
      <c r="K968" s="410">
        <f t="shared" si="104"/>
        <v>0</v>
      </c>
      <c r="L968" s="410">
        <f t="shared" si="104"/>
        <v>0</v>
      </c>
      <c r="M968" s="410">
        <f t="shared" si="104"/>
        <v>0</v>
      </c>
    </row>
    <row r="969" spans="1:14" ht="15.75" customHeight="1">
      <c r="A969" s="384"/>
      <c r="B969" s="383" t="s">
        <v>108</v>
      </c>
      <c r="C969" s="410">
        <f t="shared" ref="C969:M969" si="105">C286*0.064*39.543</f>
        <v>0</v>
      </c>
      <c r="D969" s="410">
        <f t="shared" si="105"/>
        <v>0</v>
      </c>
      <c r="E969" s="410">
        <f t="shared" si="105"/>
        <v>0</v>
      </c>
      <c r="F969" s="410">
        <f t="shared" si="105"/>
        <v>0</v>
      </c>
      <c r="G969" s="410">
        <f t="shared" si="105"/>
        <v>0</v>
      </c>
      <c r="H969" s="410">
        <f t="shared" si="105"/>
        <v>0</v>
      </c>
      <c r="I969" s="410">
        <f t="shared" si="105"/>
        <v>0</v>
      </c>
      <c r="J969" s="410">
        <f t="shared" si="105"/>
        <v>0</v>
      </c>
      <c r="K969" s="410">
        <f t="shared" si="105"/>
        <v>0</v>
      </c>
      <c r="L969" s="410">
        <f t="shared" si="105"/>
        <v>0</v>
      </c>
      <c r="M969" s="410">
        <f t="shared" si="105"/>
        <v>0</v>
      </c>
    </row>
    <row r="970" spans="1:14" ht="15.75" customHeight="1">
      <c r="A970" s="384"/>
      <c r="B970" s="383" t="s">
        <v>109</v>
      </c>
      <c r="C970" s="410">
        <f t="shared" ref="C970:M970" si="106">C287*0.064*39.543</f>
        <v>0</v>
      </c>
      <c r="D970" s="410">
        <f t="shared" si="106"/>
        <v>0</v>
      </c>
      <c r="E970" s="410">
        <f t="shared" si="106"/>
        <v>0</v>
      </c>
      <c r="F970" s="410">
        <f t="shared" si="106"/>
        <v>0</v>
      </c>
      <c r="G970" s="410">
        <f t="shared" si="106"/>
        <v>0</v>
      </c>
      <c r="H970" s="410">
        <f t="shared" si="106"/>
        <v>0</v>
      </c>
      <c r="I970" s="410">
        <f t="shared" si="106"/>
        <v>0</v>
      </c>
      <c r="J970" s="410">
        <f t="shared" si="106"/>
        <v>0</v>
      </c>
      <c r="K970" s="410">
        <f t="shared" si="106"/>
        <v>0</v>
      </c>
      <c r="L970" s="410">
        <f t="shared" si="106"/>
        <v>0</v>
      </c>
      <c r="M970" s="410">
        <f t="shared" si="106"/>
        <v>0</v>
      </c>
    </row>
    <row r="971" spans="1:14" ht="15.75" customHeight="1">
      <c r="A971" s="384"/>
      <c r="B971" s="383" t="s">
        <v>110</v>
      </c>
      <c r="C971" s="410">
        <f t="shared" ref="C971:M971" si="107">C288*0.064*39.543</f>
        <v>0</v>
      </c>
      <c r="D971" s="410">
        <f t="shared" si="107"/>
        <v>0</v>
      </c>
      <c r="E971" s="410">
        <f t="shared" si="107"/>
        <v>0</v>
      </c>
      <c r="F971" s="410">
        <f t="shared" si="107"/>
        <v>0</v>
      </c>
      <c r="G971" s="410">
        <f t="shared" si="107"/>
        <v>0</v>
      </c>
      <c r="H971" s="410">
        <f t="shared" si="107"/>
        <v>0</v>
      </c>
      <c r="I971" s="410">
        <f t="shared" si="107"/>
        <v>0</v>
      </c>
      <c r="J971" s="410">
        <f t="shared" si="107"/>
        <v>0</v>
      </c>
      <c r="K971" s="410">
        <f t="shared" si="107"/>
        <v>0</v>
      </c>
      <c r="L971" s="410">
        <f t="shared" si="107"/>
        <v>0</v>
      </c>
      <c r="M971" s="410">
        <f t="shared" si="107"/>
        <v>0</v>
      </c>
    </row>
    <row r="972" spans="1:14" ht="15.75" customHeight="1">
      <c r="A972" s="384"/>
      <c r="B972" s="383" t="s">
        <v>198</v>
      </c>
      <c r="C972" s="410">
        <f t="shared" ref="C972:M972" si="108">C289*0.064*39.543</f>
        <v>0</v>
      </c>
      <c r="D972" s="410">
        <f t="shared" si="108"/>
        <v>0</v>
      </c>
      <c r="E972" s="410">
        <f t="shared" si="108"/>
        <v>0</v>
      </c>
      <c r="F972" s="410">
        <f t="shared" si="108"/>
        <v>0</v>
      </c>
      <c r="G972" s="410">
        <f t="shared" si="108"/>
        <v>0</v>
      </c>
      <c r="H972" s="410">
        <f t="shared" si="108"/>
        <v>0</v>
      </c>
      <c r="I972" s="410">
        <f t="shared" si="108"/>
        <v>0</v>
      </c>
      <c r="J972" s="410">
        <f t="shared" si="108"/>
        <v>0</v>
      </c>
      <c r="K972" s="410">
        <f t="shared" si="108"/>
        <v>0</v>
      </c>
      <c r="L972" s="410">
        <f t="shared" si="108"/>
        <v>0</v>
      </c>
      <c r="M972" s="410">
        <f t="shared" si="108"/>
        <v>0</v>
      </c>
    </row>
    <row r="973" spans="1:14" ht="15.75" customHeight="1">
      <c r="A973" s="385"/>
      <c r="B973" s="387" t="s">
        <v>208</v>
      </c>
      <c r="C973" s="377">
        <f>SUM(C966:C972)</f>
        <v>0</v>
      </c>
      <c r="D973" s="377">
        <f t="shared" ref="D973:M973" si="109">SUM(D966:D972)</f>
        <v>0</v>
      </c>
      <c r="E973" s="377">
        <f t="shared" si="109"/>
        <v>0</v>
      </c>
      <c r="F973" s="377">
        <f t="shared" si="109"/>
        <v>0</v>
      </c>
      <c r="G973" s="377">
        <f t="shared" si="109"/>
        <v>0</v>
      </c>
      <c r="H973" s="377">
        <f t="shared" si="109"/>
        <v>0</v>
      </c>
      <c r="I973" s="377">
        <f t="shared" si="109"/>
        <v>0</v>
      </c>
      <c r="J973" s="377">
        <f t="shared" si="109"/>
        <v>0</v>
      </c>
      <c r="K973" s="377">
        <f t="shared" si="109"/>
        <v>0</v>
      </c>
      <c r="L973" s="377">
        <f t="shared" si="109"/>
        <v>0</v>
      </c>
      <c r="M973" s="377">
        <f t="shared" si="109"/>
        <v>0</v>
      </c>
    </row>
    <row r="974" spans="1:14" ht="15.75" customHeight="1">
      <c r="A974" s="376"/>
      <c r="B974" s="376"/>
      <c r="C974" s="376"/>
      <c r="D974" s="386"/>
      <c r="E974" s="376"/>
      <c r="F974" s="376"/>
      <c r="G974" s="376"/>
      <c r="H974" s="376"/>
      <c r="I974" s="376"/>
      <c r="J974" s="376"/>
      <c r="K974" s="376"/>
      <c r="L974" s="376"/>
      <c r="M974" s="376"/>
    </row>
    <row r="975" spans="1:14" ht="15.75" customHeight="1">
      <c r="A975" s="376"/>
      <c r="B975" s="376"/>
      <c r="C975" s="376"/>
      <c r="D975" s="386"/>
      <c r="E975" s="376"/>
      <c r="F975" s="376"/>
      <c r="G975" s="376"/>
      <c r="H975" s="376"/>
      <c r="I975" s="376"/>
      <c r="J975" s="376"/>
      <c r="K975" s="376"/>
      <c r="L975" s="376"/>
      <c r="M975" s="376"/>
      <c r="N975" s="376"/>
    </row>
    <row r="976" spans="1:14" ht="15.75" customHeight="1">
      <c r="A976" s="376"/>
      <c r="B976" s="376"/>
      <c r="C976" s="376"/>
      <c r="D976" s="386"/>
      <c r="E976" s="376"/>
      <c r="F976" s="376"/>
      <c r="G976" s="376"/>
      <c r="H976" s="376"/>
      <c r="I976" s="376"/>
      <c r="J976" s="376"/>
      <c r="K976" s="376"/>
      <c r="L976" s="376"/>
      <c r="M976" s="376"/>
      <c r="N976" s="376"/>
    </row>
    <row r="977" spans="1:14" ht="15.75" customHeight="1">
      <c r="A977" s="376"/>
      <c r="B977" s="376"/>
      <c r="C977" s="376"/>
      <c r="D977" s="386"/>
      <c r="E977" s="376"/>
      <c r="F977" s="376"/>
      <c r="G977" s="376"/>
      <c r="H977" s="376"/>
      <c r="I977" s="376"/>
      <c r="J977" s="376"/>
      <c r="K977" s="376"/>
      <c r="L977" s="376"/>
      <c r="M977" s="376"/>
      <c r="N977" s="376"/>
    </row>
    <row r="978" spans="1:14" ht="15.75" customHeight="1">
      <c r="A978" s="376"/>
      <c r="B978" s="376"/>
      <c r="C978" s="376"/>
      <c r="D978" s="386"/>
      <c r="E978" s="376"/>
      <c r="F978" s="376"/>
      <c r="G978" s="376"/>
      <c r="H978" s="376"/>
      <c r="I978" s="376"/>
      <c r="J978" s="376"/>
      <c r="K978" s="376"/>
      <c r="L978" s="376"/>
      <c r="M978" s="376"/>
      <c r="N978" s="376"/>
    </row>
    <row r="979" spans="1:14" ht="15.75" customHeight="1">
      <c r="A979" s="376"/>
      <c r="B979" s="376"/>
      <c r="C979" s="376"/>
      <c r="D979" s="386"/>
      <c r="E979" s="376"/>
      <c r="F979" s="376"/>
      <c r="G979" s="376"/>
      <c r="H979" s="376"/>
      <c r="I979" s="376"/>
      <c r="J979" s="376"/>
      <c r="K979" s="376"/>
      <c r="L979" s="376"/>
      <c r="M979" s="376"/>
      <c r="N979" s="376"/>
    </row>
    <row r="980" spans="1:14" ht="15.75" customHeight="1">
      <c r="A980" s="376"/>
      <c r="B980" s="376"/>
      <c r="C980" s="376"/>
      <c r="D980" s="386"/>
      <c r="E980" s="376"/>
      <c r="F980" s="376"/>
      <c r="G980" s="376"/>
      <c r="H980" s="376"/>
      <c r="I980" s="376"/>
      <c r="J980" s="376"/>
      <c r="K980" s="376"/>
      <c r="L980" s="376"/>
      <c r="M980" s="376"/>
      <c r="N980" s="376"/>
    </row>
    <row r="981" spans="1:14" ht="15.75" customHeight="1">
      <c r="A981" s="376"/>
      <c r="B981" s="376"/>
      <c r="C981" s="376"/>
      <c r="D981" s="386"/>
      <c r="E981" s="376"/>
      <c r="F981" s="376"/>
      <c r="G981" s="376"/>
      <c r="H981" s="376"/>
      <c r="I981" s="376"/>
      <c r="J981" s="376"/>
      <c r="K981" s="376"/>
      <c r="L981" s="376"/>
      <c r="M981" s="376"/>
      <c r="N981" s="376"/>
    </row>
    <row r="982" spans="1:14" ht="15.75" customHeight="1">
      <c r="A982" s="376"/>
      <c r="B982" s="376"/>
      <c r="C982" s="376"/>
      <c r="D982" s="386"/>
      <c r="E982" s="376"/>
      <c r="F982" s="376"/>
      <c r="G982" s="376"/>
      <c r="H982" s="376"/>
      <c r="I982" s="376"/>
      <c r="J982" s="376"/>
      <c r="K982" s="376"/>
      <c r="L982" s="376"/>
      <c r="M982" s="376"/>
      <c r="N982" s="376"/>
    </row>
    <row r="983" spans="1:14" ht="15.75" customHeight="1">
      <c r="A983" s="376"/>
      <c r="B983" s="376"/>
      <c r="C983" s="376"/>
      <c r="D983" s="386"/>
      <c r="E983" s="376"/>
      <c r="F983" s="376"/>
      <c r="G983" s="376"/>
      <c r="H983" s="376"/>
      <c r="I983" s="376"/>
      <c r="J983" s="376"/>
      <c r="K983" s="376"/>
      <c r="L983" s="376"/>
      <c r="M983" s="376"/>
      <c r="N983" s="376"/>
    </row>
    <row r="984" spans="1:14" ht="15.75" customHeight="1">
      <c r="A984" s="376"/>
      <c r="B984" s="376"/>
      <c r="C984" s="376"/>
      <c r="D984" s="386"/>
      <c r="E984" s="376"/>
      <c r="F984" s="376"/>
      <c r="G984" s="376"/>
      <c r="H984" s="376"/>
      <c r="I984" s="376"/>
      <c r="J984" s="376"/>
      <c r="K984" s="376"/>
      <c r="L984" s="376"/>
      <c r="M984" s="376"/>
      <c r="N984" s="376"/>
    </row>
    <row r="985" spans="1:14" ht="15.75" customHeight="1">
      <c r="A985" s="376"/>
      <c r="B985" s="376"/>
      <c r="C985" s="376"/>
      <c r="D985" s="386"/>
      <c r="E985" s="376"/>
      <c r="F985" s="376"/>
      <c r="G985" s="376"/>
      <c r="H985" s="376"/>
      <c r="I985" s="376"/>
      <c r="J985" s="376"/>
      <c r="K985" s="376"/>
      <c r="L985" s="376"/>
      <c r="M985" s="376"/>
      <c r="N985" s="376"/>
    </row>
    <row r="986" spans="1:14" ht="15.75" customHeight="1">
      <c r="A986" s="376"/>
      <c r="B986" s="376"/>
      <c r="C986" s="376"/>
      <c r="D986" s="386"/>
      <c r="E986" s="376"/>
      <c r="F986" s="376"/>
      <c r="G986" s="376"/>
      <c r="H986" s="376"/>
      <c r="I986" s="376"/>
      <c r="J986" s="376"/>
      <c r="K986" s="376"/>
      <c r="L986" s="376"/>
      <c r="M986" s="376"/>
      <c r="N986" s="376"/>
    </row>
    <row r="987" spans="1:14" ht="15.75" customHeight="1">
      <c r="A987" s="376"/>
      <c r="B987" s="376"/>
      <c r="C987" s="376"/>
      <c r="D987" s="386"/>
      <c r="E987" s="376"/>
      <c r="F987" s="376"/>
      <c r="G987" s="376"/>
      <c r="H987" s="376"/>
      <c r="I987" s="376"/>
      <c r="J987" s="376"/>
      <c r="K987" s="376"/>
      <c r="L987" s="376"/>
      <c r="M987" s="376"/>
      <c r="N987" s="376"/>
    </row>
    <row r="988" spans="1:14" ht="15.75" customHeight="1">
      <c r="A988" s="376"/>
      <c r="B988" s="376"/>
      <c r="C988" s="376"/>
      <c r="D988" s="386"/>
      <c r="E988" s="376"/>
      <c r="F988" s="376"/>
      <c r="G988" s="376"/>
      <c r="H988" s="376"/>
      <c r="I988" s="376"/>
      <c r="J988" s="376"/>
      <c r="K988" s="376"/>
      <c r="L988" s="376"/>
      <c r="M988" s="376"/>
      <c r="N988" s="376"/>
    </row>
    <row r="989" spans="1:14" ht="15.75" customHeight="1">
      <c r="A989" s="376"/>
      <c r="B989" s="376"/>
      <c r="C989" s="376"/>
      <c r="D989" s="386"/>
      <c r="E989" s="376"/>
      <c r="F989" s="376"/>
      <c r="G989" s="376"/>
      <c r="H989" s="376"/>
      <c r="I989" s="376"/>
      <c r="J989" s="376"/>
      <c r="K989" s="376"/>
      <c r="L989" s="376"/>
      <c r="M989" s="376"/>
      <c r="N989" s="376"/>
    </row>
    <row r="990" spans="1:14" ht="15.75" customHeight="1">
      <c r="A990" s="376"/>
      <c r="B990" s="376"/>
      <c r="C990" s="376"/>
      <c r="D990" s="386"/>
      <c r="E990" s="376"/>
      <c r="F990" s="376"/>
      <c r="G990" s="376"/>
      <c r="H990" s="376"/>
      <c r="I990" s="376"/>
      <c r="J990" s="376"/>
      <c r="K990" s="376"/>
      <c r="L990" s="376"/>
      <c r="M990" s="376"/>
      <c r="N990" s="376"/>
    </row>
    <row r="991" spans="1:14" ht="14.1"/>
    <row r="992" spans="1:14" ht="14.1"/>
    <row r="993" spans="1:14" ht="14.1"/>
    <row r="994" spans="1:14" ht="14.1"/>
    <row r="995" spans="1:14" ht="14.1"/>
    <row r="996" spans="1:14" ht="14.1"/>
    <row r="997" spans="1:14" ht="14.1"/>
    <row r="998" spans="1:14" ht="14.1"/>
    <row r="999" spans="1:14" ht="14.1"/>
    <row r="1000" spans="1:14" ht="14.1"/>
    <row r="1001" spans="1:14" ht="23.45">
      <c r="A1001" s="374" t="s">
        <v>209</v>
      </c>
      <c r="B1001" s="406">
        <f>B330</f>
        <v>3</v>
      </c>
      <c r="C1001" s="375"/>
      <c r="D1001" s="375"/>
      <c r="E1001" s="375"/>
      <c r="F1001" s="375"/>
      <c r="G1001" s="375"/>
      <c r="H1001" s="375"/>
      <c r="I1001" s="375"/>
      <c r="J1001" s="375"/>
      <c r="K1001" s="375"/>
      <c r="L1001" s="375"/>
      <c r="M1001" s="375"/>
      <c r="N1001" s="375"/>
    </row>
    <row r="1002" spans="1:14" ht="15.75" customHeight="1">
      <c r="A1002" s="404" t="s">
        <v>210</v>
      </c>
      <c r="B1002" s="409">
        <f>B1001</f>
        <v>3</v>
      </c>
      <c r="C1002" s="376"/>
      <c r="D1002" s="376"/>
      <c r="E1002" s="376"/>
      <c r="F1002" s="376"/>
      <c r="G1002" s="376"/>
      <c r="H1002" s="376"/>
      <c r="I1002" s="376"/>
      <c r="J1002" s="376"/>
      <c r="K1002" s="376"/>
      <c r="L1002" s="376"/>
      <c r="M1002" s="376"/>
      <c r="N1002" s="376"/>
    </row>
    <row r="1003" spans="1:14" ht="15.75" customHeight="1">
      <c r="A1003" s="376"/>
      <c r="B1003" s="376"/>
      <c r="C1003" s="376"/>
      <c r="D1003" s="376"/>
      <c r="E1003" s="376"/>
      <c r="F1003" s="376"/>
      <c r="G1003" s="376"/>
      <c r="H1003" s="376"/>
      <c r="I1003" s="376"/>
      <c r="J1003" s="376"/>
      <c r="K1003" s="376"/>
      <c r="L1003" s="376"/>
      <c r="M1003" s="376"/>
      <c r="N1003" s="376"/>
    </row>
    <row r="1004" spans="1:14" ht="15.75" customHeight="1">
      <c r="A1004" s="376"/>
      <c r="B1004" s="376"/>
      <c r="C1004" s="376"/>
      <c r="D1004" s="376"/>
      <c r="E1004" s="376"/>
      <c r="F1004" s="376"/>
      <c r="G1004" s="376"/>
      <c r="H1004" s="376"/>
      <c r="I1004" s="376"/>
      <c r="J1004" s="376"/>
      <c r="K1004" s="376"/>
      <c r="L1004" s="376"/>
      <c r="M1004" s="376"/>
      <c r="N1004" s="376"/>
    </row>
    <row r="1005" spans="1:14" ht="15.75" customHeight="1">
      <c r="A1005" s="376"/>
      <c r="B1005" s="376"/>
      <c r="C1005" s="376"/>
      <c r="D1005" s="376"/>
      <c r="E1005" s="376"/>
      <c r="F1005" s="376"/>
      <c r="G1005" s="376"/>
      <c r="H1005" s="376"/>
      <c r="I1005" s="376"/>
      <c r="J1005" s="376"/>
      <c r="K1005" s="376"/>
      <c r="L1005" s="376"/>
      <c r="M1005" s="376"/>
      <c r="N1005" s="376"/>
    </row>
    <row r="1006" spans="1:14" ht="15.75" customHeight="1">
      <c r="A1006" s="376"/>
      <c r="B1006" s="376"/>
      <c r="C1006" s="376"/>
      <c r="D1006" s="376"/>
      <c r="E1006" s="376"/>
      <c r="F1006" s="376"/>
      <c r="G1006" s="376"/>
      <c r="H1006" s="376"/>
      <c r="I1006" s="376"/>
      <c r="J1006" s="376"/>
      <c r="K1006" s="376"/>
      <c r="L1006" s="376"/>
      <c r="M1006" s="376"/>
      <c r="N1006" s="376"/>
    </row>
    <row r="1007" spans="1:14" ht="15.75" customHeight="1">
      <c r="A1007" s="376"/>
      <c r="B1007" s="376"/>
      <c r="C1007" s="376"/>
      <c r="D1007" s="376"/>
      <c r="E1007" s="376"/>
      <c r="F1007" s="376"/>
      <c r="G1007" s="376"/>
      <c r="H1007" s="376"/>
      <c r="I1007" s="376"/>
      <c r="J1007" s="376"/>
      <c r="K1007" s="376"/>
      <c r="L1007" s="376"/>
      <c r="M1007" s="376"/>
      <c r="N1007" s="376"/>
    </row>
    <row r="1008" spans="1:14" ht="15.75" customHeight="1">
      <c r="A1008" s="376"/>
      <c r="B1008" s="376"/>
      <c r="C1008" s="376"/>
      <c r="D1008" s="376"/>
      <c r="E1008" s="376"/>
      <c r="F1008" s="376"/>
      <c r="G1008" s="376"/>
      <c r="H1008" s="376"/>
      <c r="I1008" s="376"/>
      <c r="J1008" s="376"/>
      <c r="K1008" s="376"/>
      <c r="L1008" s="376"/>
      <c r="M1008" s="376"/>
      <c r="N1008" s="376"/>
    </row>
    <row r="1009" spans="1:14" ht="15.75" customHeight="1">
      <c r="A1009" s="376"/>
      <c r="B1009" s="376"/>
      <c r="C1009" s="376"/>
      <c r="D1009" s="376"/>
      <c r="E1009" s="376"/>
      <c r="F1009" s="376"/>
      <c r="G1009" s="376"/>
      <c r="H1009" s="376"/>
      <c r="I1009" s="376"/>
      <c r="J1009" s="376"/>
      <c r="K1009" s="376"/>
      <c r="L1009" s="376"/>
      <c r="M1009" s="376"/>
      <c r="N1009" s="376"/>
    </row>
    <row r="1010" spans="1:14" ht="15.75" customHeight="1">
      <c r="A1010" s="376"/>
      <c r="B1010" s="376"/>
      <c r="C1010" s="376"/>
      <c r="D1010" s="376"/>
      <c r="E1010" s="376"/>
      <c r="F1010" s="376"/>
      <c r="G1010" s="376"/>
      <c r="H1010" s="376"/>
      <c r="I1010" s="376"/>
      <c r="J1010" s="376"/>
      <c r="K1010" s="376"/>
      <c r="L1010" s="376"/>
      <c r="M1010" s="376"/>
      <c r="N1010" s="376"/>
    </row>
    <row r="1011" spans="1:14" ht="15.75" customHeight="1">
      <c r="A1011" s="376"/>
      <c r="B1011" s="376"/>
      <c r="C1011" s="376"/>
      <c r="D1011" s="376"/>
      <c r="E1011" s="376"/>
      <c r="F1011" s="376"/>
      <c r="G1011" s="376"/>
      <c r="H1011" s="376"/>
      <c r="I1011" s="376"/>
      <c r="J1011" s="376"/>
      <c r="K1011" s="376"/>
      <c r="L1011" s="376"/>
      <c r="M1011" s="376"/>
      <c r="N1011" s="376"/>
    </row>
    <row r="1012" spans="1:14" ht="15.75" customHeight="1">
      <c r="A1012" s="376"/>
      <c r="B1012" s="376"/>
      <c r="C1012" s="376"/>
      <c r="D1012" s="376"/>
      <c r="E1012" s="376"/>
      <c r="F1012" s="376"/>
      <c r="G1012" s="376"/>
      <c r="H1012" s="376"/>
      <c r="I1012" s="376"/>
      <c r="J1012" s="376"/>
      <c r="K1012" s="376"/>
      <c r="L1012" s="376"/>
      <c r="M1012" s="376"/>
      <c r="N1012" s="376"/>
    </row>
    <row r="1013" spans="1:14" ht="15.75" customHeight="1">
      <c r="A1013" s="376"/>
      <c r="B1013" s="376"/>
      <c r="C1013" s="376"/>
      <c r="D1013" s="376"/>
      <c r="E1013" s="376"/>
      <c r="F1013" s="376"/>
      <c r="G1013" s="376"/>
      <c r="H1013" s="376"/>
      <c r="I1013" s="376"/>
      <c r="J1013" s="376"/>
      <c r="K1013" s="376"/>
      <c r="L1013" s="376"/>
      <c r="M1013" s="376"/>
      <c r="N1013" s="376"/>
    </row>
    <row r="1014" spans="1:14" ht="15.75" customHeight="1">
      <c r="A1014" s="376"/>
      <c r="B1014" s="376"/>
      <c r="C1014" s="376"/>
      <c r="D1014" s="376"/>
      <c r="E1014" s="376"/>
      <c r="F1014" s="376"/>
      <c r="G1014" s="376"/>
      <c r="H1014" s="376"/>
      <c r="I1014" s="376"/>
      <c r="J1014" s="376"/>
      <c r="K1014" s="376"/>
      <c r="L1014" s="376"/>
      <c r="M1014" s="376"/>
      <c r="N1014" s="376"/>
    </row>
    <row r="1015" spans="1:14" ht="15.75" customHeight="1">
      <c r="A1015" s="376"/>
      <c r="B1015" s="376"/>
      <c r="C1015" s="376"/>
      <c r="D1015" s="376"/>
      <c r="E1015" s="376"/>
      <c r="F1015" s="376"/>
      <c r="G1015" s="376"/>
      <c r="H1015" s="376"/>
      <c r="I1015" s="376"/>
      <c r="J1015" s="376"/>
      <c r="K1015" s="376"/>
      <c r="L1015" s="376"/>
      <c r="M1015" s="376"/>
      <c r="N1015" s="376"/>
    </row>
    <row r="1016" spans="1:14" ht="15.75" customHeight="1">
      <c r="A1016" s="376"/>
      <c r="B1016" s="376"/>
      <c r="C1016" s="376"/>
      <c r="D1016" s="376"/>
      <c r="E1016" s="376"/>
      <c r="F1016" s="376"/>
      <c r="G1016" s="376"/>
      <c r="H1016" s="376"/>
      <c r="I1016" s="376"/>
      <c r="J1016" s="376"/>
      <c r="K1016" s="376"/>
      <c r="L1016" s="376"/>
      <c r="M1016" s="376"/>
      <c r="N1016" s="376"/>
    </row>
    <row r="1017" spans="1:14" ht="15.75" customHeight="1">
      <c r="A1017" s="376"/>
      <c r="B1017" s="376"/>
      <c r="C1017" s="376"/>
      <c r="D1017" s="376"/>
      <c r="E1017" s="376"/>
      <c r="F1017" s="376"/>
      <c r="G1017" s="376"/>
      <c r="H1017" s="376"/>
      <c r="I1017" s="376"/>
      <c r="J1017" s="376"/>
      <c r="K1017" s="376"/>
      <c r="L1017" s="376"/>
      <c r="M1017" s="376"/>
      <c r="N1017" s="376"/>
    </row>
    <row r="1018" spans="1:14" ht="15.75" customHeight="1">
      <c r="A1018" s="376"/>
      <c r="B1018" s="376"/>
      <c r="C1018" s="376"/>
      <c r="D1018" s="376"/>
      <c r="E1018" s="376"/>
      <c r="F1018" s="376"/>
      <c r="G1018" s="376"/>
      <c r="H1018" s="376"/>
      <c r="I1018" s="376"/>
      <c r="J1018" s="376"/>
      <c r="K1018" s="376"/>
      <c r="L1018" s="376"/>
      <c r="M1018" s="376"/>
      <c r="N1018" s="376"/>
    </row>
    <row r="1019" spans="1:14" ht="15.75" customHeight="1">
      <c r="A1019" s="376"/>
      <c r="B1019" s="376"/>
      <c r="C1019" s="376"/>
      <c r="D1019" s="376"/>
      <c r="E1019" s="376"/>
      <c r="F1019" s="376"/>
      <c r="G1019" s="376"/>
      <c r="H1019" s="376"/>
      <c r="I1019" s="376"/>
      <c r="J1019" s="376"/>
      <c r="K1019" s="376"/>
      <c r="L1019" s="376"/>
      <c r="M1019" s="376"/>
      <c r="N1019" s="376"/>
    </row>
    <row r="1020" spans="1:14" ht="15.75" customHeight="1">
      <c r="A1020" s="376"/>
      <c r="B1020" s="376"/>
      <c r="C1020" s="376"/>
      <c r="D1020" s="376"/>
      <c r="E1020" s="376"/>
      <c r="F1020" s="376"/>
      <c r="G1020" s="376"/>
      <c r="H1020" s="376"/>
      <c r="I1020" s="376"/>
      <c r="J1020" s="376"/>
      <c r="K1020" s="376"/>
      <c r="L1020" s="376"/>
      <c r="M1020" s="376"/>
      <c r="N1020" s="376"/>
    </row>
    <row r="1021" spans="1:14" ht="15.75" customHeight="1">
      <c r="A1021" s="376"/>
      <c r="B1021" s="376"/>
      <c r="C1021" s="376"/>
      <c r="D1021" s="376"/>
      <c r="E1021" s="376"/>
      <c r="F1021" s="376"/>
      <c r="G1021" s="376"/>
      <c r="H1021" s="376"/>
      <c r="I1021" s="376"/>
      <c r="J1021" s="376"/>
      <c r="K1021" s="376"/>
      <c r="L1021" s="376"/>
      <c r="M1021" s="376"/>
      <c r="N1021" s="376"/>
    </row>
    <row r="1022" spans="1:14" ht="15.75" customHeight="1">
      <c r="A1022" s="376"/>
      <c r="B1022" s="376"/>
      <c r="C1022" s="376"/>
      <c r="D1022" s="376"/>
      <c r="E1022" s="376"/>
      <c r="F1022" s="376"/>
      <c r="G1022" s="376"/>
      <c r="H1022" s="376"/>
      <c r="I1022" s="376"/>
      <c r="J1022" s="376"/>
      <c r="K1022" s="376"/>
      <c r="L1022" s="376"/>
      <c r="M1022" s="376"/>
      <c r="N1022" s="376"/>
    </row>
    <row r="1023" spans="1:14" ht="15.75" customHeight="1">
      <c r="A1023" s="376"/>
      <c r="B1023" s="376"/>
      <c r="C1023" s="376"/>
      <c r="D1023" s="376"/>
      <c r="E1023" s="376"/>
      <c r="F1023" s="376"/>
      <c r="G1023" s="376"/>
      <c r="H1023" s="376"/>
      <c r="I1023" s="376"/>
      <c r="J1023" s="376"/>
      <c r="K1023" s="376"/>
      <c r="L1023" s="376"/>
      <c r="M1023" s="376"/>
      <c r="N1023" s="376"/>
    </row>
    <row r="1024" spans="1:14" ht="15.75" customHeight="1">
      <c r="A1024" s="376"/>
      <c r="B1024" s="376"/>
      <c r="C1024" s="376"/>
      <c r="D1024" s="376"/>
      <c r="E1024" s="376"/>
      <c r="F1024" s="376"/>
      <c r="G1024" s="376"/>
      <c r="H1024" s="376"/>
      <c r="I1024" s="376"/>
      <c r="J1024" s="376"/>
      <c r="K1024" s="376"/>
      <c r="L1024" s="376"/>
      <c r="M1024" s="376"/>
      <c r="N1024" s="376"/>
    </row>
    <row r="1025" spans="1:14" ht="15.75" hidden="1" customHeight="1">
      <c r="A1025" s="404"/>
      <c r="B1025" s="409"/>
      <c r="C1025" s="376"/>
      <c r="D1025" s="376"/>
      <c r="E1025" s="376"/>
      <c r="F1025" s="376"/>
      <c r="G1025" s="376"/>
      <c r="H1025" s="376"/>
      <c r="I1025" s="376"/>
      <c r="J1025" s="376"/>
      <c r="K1025" s="376"/>
      <c r="L1025" s="376"/>
      <c r="M1025" s="376"/>
      <c r="N1025" s="376"/>
    </row>
    <row r="1026" spans="1:14" ht="15.75" hidden="1" customHeight="1">
      <c r="A1026" s="376"/>
      <c r="B1026" s="376"/>
      <c r="C1026" s="376"/>
      <c r="D1026" s="376"/>
      <c r="E1026" s="376"/>
      <c r="F1026" s="376"/>
      <c r="G1026" s="376"/>
      <c r="H1026" s="376"/>
      <c r="I1026" s="376"/>
      <c r="J1026" s="376"/>
      <c r="K1026" s="376"/>
      <c r="L1026" s="376"/>
      <c r="M1026" s="376"/>
      <c r="N1026" s="376"/>
    </row>
    <row r="1027" spans="1:14" ht="15.75" hidden="1" customHeight="1">
      <c r="A1027" s="376"/>
      <c r="B1027" s="376"/>
      <c r="C1027" s="376"/>
      <c r="D1027" s="376"/>
      <c r="E1027" s="376"/>
      <c r="F1027" s="376"/>
      <c r="G1027" s="376"/>
      <c r="H1027" s="376"/>
      <c r="I1027" s="376"/>
      <c r="J1027" s="376"/>
      <c r="K1027" s="376"/>
      <c r="L1027" s="376"/>
      <c r="M1027" s="376"/>
      <c r="N1027" s="376"/>
    </row>
    <row r="1028" spans="1:14" ht="15.75" hidden="1" customHeight="1">
      <c r="A1028" s="376"/>
      <c r="B1028" s="376"/>
      <c r="C1028" s="376"/>
      <c r="D1028" s="376"/>
      <c r="E1028" s="376"/>
      <c r="F1028" s="376"/>
      <c r="G1028" s="376"/>
      <c r="H1028" s="376"/>
      <c r="I1028" s="376"/>
      <c r="J1028" s="376"/>
      <c r="K1028" s="376"/>
      <c r="L1028" s="376"/>
      <c r="M1028" s="376"/>
      <c r="N1028" s="376"/>
    </row>
    <row r="1029" spans="1:14" ht="15.75" hidden="1" customHeight="1">
      <c r="A1029" s="376"/>
      <c r="B1029" s="376"/>
      <c r="C1029" s="376"/>
      <c r="D1029" s="376"/>
      <c r="E1029" s="376"/>
      <c r="F1029" s="376"/>
      <c r="G1029" s="376"/>
      <c r="H1029" s="376"/>
      <c r="I1029" s="376"/>
      <c r="J1029" s="376"/>
      <c r="K1029" s="376"/>
      <c r="L1029" s="376"/>
      <c r="M1029" s="376"/>
      <c r="N1029" s="376"/>
    </row>
    <row r="1030" spans="1:14" ht="15.75" hidden="1" customHeight="1">
      <c r="A1030" s="376"/>
      <c r="B1030" s="376"/>
      <c r="C1030" s="376"/>
      <c r="D1030" s="376"/>
      <c r="E1030" s="376"/>
      <c r="F1030" s="376"/>
      <c r="G1030" s="376"/>
      <c r="H1030" s="376"/>
      <c r="I1030" s="376"/>
      <c r="J1030" s="376"/>
      <c r="K1030" s="376"/>
      <c r="L1030" s="376"/>
      <c r="M1030" s="376"/>
      <c r="N1030" s="376"/>
    </row>
    <row r="1031" spans="1:14" ht="15.75" hidden="1" customHeight="1">
      <c r="A1031" s="376"/>
      <c r="B1031" s="376"/>
      <c r="C1031" s="376"/>
      <c r="D1031" s="376"/>
      <c r="E1031" s="376"/>
      <c r="F1031" s="376"/>
      <c r="G1031" s="376"/>
      <c r="H1031" s="376"/>
      <c r="I1031" s="376"/>
      <c r="J1031" s="376"/>
      <c r="K1031" s="376"/>
      <c r="L1031" s="376"/>
      <c r="M1031" s="376"/>
      <c r="N1031" s="376"/>
    </row>
    <row r="1032" spans="1:14" ht="15.75" hidden="1" customHeight="1">
      <c r="A1032" s="376"/>
      <c r="B1032" s="376"/>
      <c r="C1032" s="376"/>
      <c r="D1032" s="376"/>
      <c r="E1032" s="376"/>
      <c r="F1032" s="376"/>
      <c r="G1032" s="376"/>
      <c r="H1032" s="376"/>
      <c r="I1032" s="376"/>
      <c r="J1032" s="376"/>
      <c r="K1032" s="376"/>
      <c r="L1032" s="376"/>
      <c r="M1032" s="376"/>
      <c r="N1032" s="376"/>
    </row>
    <row r="1033" spans="1:14" ht="15.75" hidden="1" customHeight="1">
      <c r="A1033" s="376"/>
      <c r="B1033" s="376"/>
      <c r="C1033" s="376"/>
      <c r="D1033" s="376"/>
      <c r="E1033" s="376"/>
      <c r="F1033" s="376"/>
      <c r="G1033" s="376"/>
      <c r="H1033" s="376"/>
      <c r="I1033" s="376"/>
      <c r="J1033" s="376"/>
      <c r="K1033" s="376"/>
      <c r="L1033" s="376"/>
      <c r="M1033" s="376"/>
      <c r="N1033" s="376"/>
    </row>
    <row r="1034" spans="1:14" ht="15.75" hidden="1" customHeight="1">
      <c r="A1034" s="376"/>
      <c r="B1034" s="376"/>
      <c r="C1034" s="376"/>
      <c r="D1034" s="376"/>
      <c r="E1034" s="376"/>
      <c r="F1034" s="376"/>
      <c r="G1034" s="376"/>
      <c r="H1034" s="376"/>
      <c r="I1034" s="376"/>
      <c r="J1034" s="376"/>
      <c r="K1034" s="376"/>
      <c r="L1034" s="376"/>
      <c r="M1034" s="376"/>
      <c r="N1034" s="376"/>
    </row>
    <row r="1035" spans="1:14" ht="15.75" hidden="1" customHeight="1">
      <c r="A1035" s="376"/>
      <c r="B1035" s="376"/>
      <c r="C1035" s="376"/>
      <c r="D1035" s="376"/>
      <c r="E1035" s="376"/>
      <c r="F1035" s="376"/>
      <c r="G1035" s="376"/>
      <c r="H1035" s="376"/>
      <c r="I1035" s="376"/>
      <c r="J1035" s="376"/>
      <c r="K1035" s="376"/>
      <c r="L1035" s="376"/>
      <c r="M1035" s="376"/>
      <c r="N1035" s="376"/>
    </row>
    <row r="1036" spans="1:14" ht="15.75" hidden="1" customHeight="1">
      <c r="A1036" s="376"/>
      <c r="B1036" s="376"/>
      <c r="C1036" s="376"/>
      <c r="D1036" s="376"/>
      <c r="E1036" s="376"/>
      <c r="F1036" s="376"/>
      <c r="G1036" s="376"/>
      <c r="H1036" s="376"/>
      <c r="I1036" s="376"/>
      <c r="J1036" s="376"/>
      <c r="K1036" s="376"/>
      <c r="L1036" s="376"/>
      <c r="M1036" s="376"/>
      <c r="N1036" s="376"/>
    </row>
    <row r="1037" spans="1:14" ht="15.75" hidden="1" customHeight="1">
      <c r="A1037" s="376"/>
      <c r="B1037" s="376"/>
      <c r="C1037" s="376"/>
      <c r="D1037" s="376"/>
      <c r="E1037" s="376"/>
      <c r="F1037" s="376"/>
      <c r="G1037" s="376"/>
      <c r="H1037" s="376"/>
      <c r="I1037" s="376"/>
      <c r="J1037" s="376"/>
      <c r="K1037" s="376"/>
      <c r="L1037" s="376"/>
      <c r="M1037" s="376"/>
      <c r="N1037" s="376"/>
    </row>
    <row r="1038" spans="1:14" ht="15.75" hidden="1" customHeight="1">
      <c r="A1038" s="376"/>
      <c r="B1038" s="376"/>
      <c r="C1038" s="376"/>
      <c r="D1038" s="376"/>
      <c r="E1038" s="376"/>
      <c r="F1038" s="376"/>
      <c r="G1038" s="376"/>
      <c r="H1038" s="376"/>
      <c r="I1038" s="376"/>
      <c r="J1038" s="376"/>
      <c r="K1038" s="376"/>
      <c r="L1038" s="376"/>
      <c r="M1038" s="376"/>
      <c r="N1038" s="376"/>
    </row>
    <row r="1039" spans="1:14" ht="15.75" hidden="1" customHeight="1">
      <c r="A1039" s="376"/>
      <c r="B1039" s="376"/>
      <c r="C1039" s="376"/>
      <c r="D1039" s="376"/>
      <c r="E1039" s="376"/>
      <c r="F1039" s="376"/>
      <c r="G1039" s="376"/>
      <c r="H1039" s="376"/>
      <c r="I1039" s="376"/>
      <c r="J1039" s="376"/>
      <c r="K1039" s="376"/>
      <c r="L1039" s="376"/>
      <c r="M1039" s="376"/>
      <c r="N1039" s="376"/>
    </row>
    <row r="1040" spans="1:14" ht="15.75" hidden="1" customHeight="1">
      <c r="A1040" s="376"/>
      <c r="B1040" s="376"/>
      <c r="C1040" s="376"/>
      <c r="D1040" s="376"/>
      <c r="E1040" s="376"/>
      <c r="F1040" s="376"/>
      <c r="G1040" s="376"/>
      <c r="H1040" s="376"/>
      <c r="I1040" s="376"/>
      <c r="J1040" s="376"/>
      <c r="K1040" s="376"/>
      <c r="L1040" s="376"/>
      <c r="M1040" s="376"/>
      <c r="N1040" s="376"/>
    </row>
    <row r="1041" spans="1:14" ht="15.75" hidden="1" customHeight="1">
      <c r="A1041" s="376"/>
      <c r="B1041" s="376"/>
      <c r="C1041" s="376"/>
      <c r="D1041" s="376"/>
      <c r="E1041" s="376"/>
      <c r="F1041" s="376"/>
      <c r="G1041" s="376"/>
      <c r="H1041" s="376"/>
      <c r="I1041" s="376"/>
      <c r="J1041" s="376"/>
      <c r="K1041" s="376"/>
      <c r="L1041" s="376"/>
      <c r="M1041" s="376"/>
      <c r="N1041" s="376"/>
    </row>
    <row r="1042" spans="1:14" ht="15.75" hidden="1" customHeight="1">
      <c r="A1042" s="376"/>
      <c r="B1042" s="376"/>
      <c r="C1042" s="376"/>
      <c r="D1042" s="376"/>
      <c r="E1042" s="376"/>
      <c r="F1042" s="376"/>
      <c r="G1042" s="376"/>
      <c r="H1042" s="376"/>
      <c r="I1042" s="376"/>
      <c r="J1042" s="376"/>
      <c r="K1042" s="376"/>
      <c r="L1042" s="376"/>
      <c r="M1042" s="376"/>
      <c r="N1042" s="376"/>
    </row>
    <row r="1043" spans="1:14" ht="15.75" hidden="1" customHeight="1">
      <c r="A1043" s="376"/>
      <c r="B1043" s="376"/>
      <c r="C1043" s="376"/>
      <c r="D1043" s="376"/>
      <c r="E1043" s="376"/>
      <c r="F1043" s="376"/>
      <c r="G1043" s="376"/>
      <c r="H1043" s="376"/>
      <c r="I1043" s="376"/>
      <c r="J1043" s="376"/>
      <c r="K1043" s="376"/>
      <c r="L1043" s="376"/>
      <c r="M1043" s="376"/>
      <c r="N1043" s="376"/>
    </row>
    <row r="1044" spans="1:14" ht="15.75" hidden="1" customHeight="1">
      <c r="A1044" s="376"/>
      <c r="B1044" s="376"/>
      <c r="C1044" s="376"/>
      <c r="D1044" s="376"/>
      <c r="E1044" s="376"/>
      <c r="F1044" s="376"/>
      <c r="G1044" s="376"/>
      <c r="H1044" s="376"/>
      <c r="I1044" s="376"/>
      <c r="J1044" s="376"/>
      <c r="K1044" s="376"/>
      <c r="L1044" s="376"/>
      <c r="M1044" s="376"/>
      <c r="N1044" s="376"/>
    </row>
    <row r="1045" spans="1:14" ht="15.75" hidden="1" customHeight="1">
      <c r="A1045" s="376"/>
      <c r="B1045" s="376"/>
      <c r="C1045" s="376"/>
      <c r="D1045" s="376"/>
      <c r="E1045" s="376"/>
      <c r="F1045" s="376"/>
      <c r="G1045" s="376"/>
      <c r="H1045" s="376"/>
      <c r="I1045" s="376"/>
      <c r="J1045" s="376"/>
      <c r="K1045" s="376"/>
      <c r="L1045" s="376"/>
      <c r="M1045" s="376"/>
      <c r="N1045" s="376"/>
    </row>
    <row r="1046" spans="1:14" ht="15.75" customHeight="1">
      <c r="A1046" s="404" t="s">
        <v>211</v>
      </c>
      <c r="B1046" s="409">
        <f>B1002</f>
        <v>3</v>
      </c>
      <c r="C1046" s="376"/>
      <c r="D1046" s="376"/>
      <c r="E1046" s="376"/>
      <c r="F1046" s="376"/>
      <c r="G1046" s="376"/>
      <c r="H1046" s="376"/>
      <c r="I1046" s="376"/>
      <c r="J1046" s="376"/>
      <c r="K1046" s="376"/>
      <c r="L1046" s="376"/>
      <c r="M1046" s="376"/>
      <c r="N1046" s="376"/>
    </row>
    <row r="1047" spans="1:14" ht="15.75" customHeight="1" thickBot="1">
      <c r="A1047" s="376"/>
      <c r="B1047" s="376"/>
      <c r="C1047" s="376"/>
      <c r="D1047" s="376"/>
      <c r="E1047" s="376"/>
      <c r="F1047" s="376"/>
      <c r="G1047" s="376"/>
      <c r="H1047" s="376"/>
      <c r="I1047" s="376"/>
      <c r="J1047" s="376"/>
      <c r="K1047" s="376"/>
      <c r="L1047" s="376"/>
      <c r="M1047" s="376"/>
      <c r="N1047" s="376"/>
    </row>
    <row r="1048" spans="1:14" ht="14.45">
      <c r="A1048" s="380"/>
      <c r="B1048" s="380"/>
      <c r="C1048" s="381">
        <f>C$40</f>
        <v>0</v>
      </c>
      <c r="D1048" s="381">
        <f t="shared" ref="D1048:L1048" si="110">D$40</f>
        <v>0</v>
      </c>
      <c r="E1048" s="381">
        <f t="shared" si="110"/>
        <v>0</v>
      </c>
      <c r="F1048" s="381">
        <f t="shared" si="110"/>
        <v>0</v>
      </c>
      <c r="G1048" s="381">
        <f t="shared" si="110"/>
        <v>0</v>
      </c>
      <c r="H1048" s="381">
        <f t="shared" si="110"/>
        <v>0</v>
      </c>
      <c r="I1048" s="381">
        <f t="shared" si="110"/>
        <v>0</v>
      </c>
      <c r="J1048" s="381">
        <f t="shared" si="110"/>
        <v>0</v>
      </c>
      <c r="K1048" s="381">
        <f t="shared" si="110"/>
        <v>0</v>
      </c>
      <c r="L1048" s="381">
        <f t="shared" si="110"/>
        <v>0</v>
      </c>
      <c r="M1048" s="381">
        <f t="shared" ref="M1048" si="111">P$64</f>
        <v>0</v>
      </c>
    </row>
    <row r="1049" spans="1:14" ht="15.75" customHeight="1">
      <c r="A1049" s="382" t="s">
        <v>196</v>
      </c>
      <c r="B1049" s="383" t="s">
        <v>61</v>
      </c>
      <c r="C1049" s="410">
        <f>C337+C338+C339+C340*2.3</f>
        <v>0</v>
      </c>
      <c r="D1049" s="410">
        <f t="shared" ref="D1049:M1049" si="112">D337+D338+D339+D340*2.3</f>
        <v>0</v>
      </c>
      <c r="E1049" s="410">
        <f t="shared" si="112"/>
        <v>0</v>
      </c>
      <c r="F1049" s="410">
        <f t="shared" si="112"/>
        <v>0</v>
      </c>
      <c r="G1049" s="410">
        <f t="shared" si="112"/>
        <v>0</v>
      </c>
      <c r="H1049" s="410">
        <f t="shared" si="112"/>
        <v>0</v>
      </c>
      <c r="I1049" s="410">
        <f t="shared" si="112"/>
        <v>0</v>
      </c>
      <c r="J1049" s="410">
        <f t="shared" si="112"/>
        <v>0</v>
      </c>
      <c r="K1049" s="410">
        <f t="shared" si="112"/>
        <v>0</v>
      </c>
      <c r="L1049" s="410">
        <f t="shared" si="112"/>
        <v>0</v>
      </c>
      <c r="M1049" s="410">
        <f t="shared" si="112"/>
        <v>0</v>
      </c>
    </row>
    <row r="1050" spans="1:14" ht="15.75" customHeight="1">
      <c r="A1050" s="384"/>
      <c r="B1050" s="383" t="s">
        <v>197</v>
      </c>
      <c r="C1050" s="410">
        <f>C341+C342+C343*2.3</f>
        <v>0</v>
      </c>
      <c r="D1050" s="410">
        <f t="shared" ref="D1050:M1050" si="113">D341+D342+D343*2.3</f>
        <v>0</v>
      </c>
      <c r="E1050" s="410">
        <f t="shared" si="113"/>
        <v>0</v>
      </c>
      <c r="F1050" s="410">
        <f t="shared" si="113"/>
        <v>0</v>
      </c>
      <c r="G1050" s="410">
        <f t="shared" si="113"/>
        <v>0</v>
      </c>
      <c r="H1050" s="410">
        <f t="shared" si="113"/>
        <v>0</v>
      </c>
      <c r="I1050" s="410">
        <f t="shared" si="113"/>
        <v>0</v>
      </c>
      <c r="J1050" s="410">
        <f t="shared" si="113"/>
        <v>0</v>
      </c>
      <c r="K1050" s="410">
        <f t="shared" si="113"/>
        <v>0</v>
      </c>
      <c r="L1050" s="410">
        <f t="shared" si="113"/>
        <v>0</v>
      </c>
      <c r="M1050" s="410">
        <f t="shared" si="113"/>
        <v>0</v>
      </c>
    </row>
    <row r="1051" spans="1:14" ht="15.75" customHeight="1">
      <c r="A1051" s="384"/>
      <c r="B1051" s="383" t="s">
        <v>107</v>
      </c>
      <c r="C1051" s="410">
        <f>C344+C345+C346+C347*2.3</f>
        <v>0</v>
      </c>
      <c r="D1051" s="410">
        <f t="shared" ref="D1051:M1051" si="114">D344+D345+D346+D347*2.3</f>
        <v>0</v>
      </c>
      <c r="E1051" s="410">
        <f t="shared" si="114"/>
        <v>0</v>
      </c>
      <c r="F1051" s="410">
        <f t="shared" si="114"/>
        <v>0</v>
      </c>
      <c r="G1051" s="410">
        <f t="shared" si="114"/>
        <v>0</v>
      </c>
      <c r="H1051" s="410">
        <f t="shared" si="114"/>
        <v>0</v>
      </c>
      <c r="I1051" s="410">
        <f t="shared" si="114"/>
        <v>0</v>
      </c>
      <c r="J1051" s="410">
        <f t="shared" si="114"/>
        <v>0</v>
      </c>
      <c r="K1051" s="410">
        <f t="shared" si="114"/>
        <v>0</v>
      </c>
      <c r="L1051" s="410">
        <f t="shared" si="114"/>
        <v>0</v>
      </c>
      <c r="M1051" s="410">
        <f t="shared" si="114"/>
        <v>0</v>
      </c>
    </row>
    <row r="1052" spans="1:14" ht="15.75" customHeight="1">
      <c r="A1052" s="384"/>
      <c r="B1052" s="383" t="s">
        <v>108</v>
      </c>
      <c r="C1052" s="410">
        <f>C348*2.3</f>
        <v>0</v>
      </c>
      <c r="D1052" s="410">
        <f t="shared" ref="D1052:M1052" si="115">D348*2.3</f>
        <v>0</v>
      </c>
      <c r="E1052" s="410">
        <f t="shared" si="115"/>
        <v>0</v>
      </c>
      <c r="F1052" s="410">
        <f t="shared" si="115"/>
        <v>0</v>
      </c>
      <c r="G1052" s="410">
        <f t="shared" si="115"/>
        <v>0</v>
      </c>
      <c r="H1052" s="410">
        <f t="shared" si="115"/>
        <v>0</v>
      </c>
      <c r="I1052" s="410">
        <f t="shared" si="115"/>
        <v>0</v>
      </c>
      <c r="J1052" s="410">
        <f t="shared" si="115"/>
        <v>0</v>
      </c>
      <c r="K1052" s="410">
        <f t="shared" si="115"/>
        <v>0</v>
      </c>
      <c r="L1052" s="410">
        <f t="shared" si="115"/>
        <v>0</v>
      </c>
      <c r="M1052" s="410">
        <f t="shared" si="115"/>
        <v>0</v>
      </c>
    </row>
    <row r="1053" spans="1:14" ht="15.75" customHeight="1">
      <c r="A1053" s="384"/>
      <c r="B1053" s="383" t="s">
        <v>109</v>
      </c>
      <c r="C1053" s="410">
        <f t="shared" ref="C1053:M1055" si="116">C349*2.3</f>
        <v>0</v>
      </c>
      <c r="D1053" s="410">
        <f t="shared" si="116"/>
        <v>0</v>
      </c>
      <c r="E1053" s="410">
        <f t="shared" si="116"/>
        <v>0</v>
      </c>
      <c r="F1053" s="410">
        <f t="shared" si="116"/>
        <v>0</v>
      </c>
      <c r="G1053" s="410">
        <f t="shared" si="116"/>
        <v>0</v>
      </c>
      <c r="H1053" s="410">
        <f t="shared" si="116"/>
        <v>0</v>
      </c>
      <c r="I1053" s="410">
        <f t="shared" si="116"/>
        <v>0</v>
      </c>
      <c r="J1053" s="410">
        <f t="shared" si="116"/>
        <v>0</v>
      </c>
      <c r="K1053" s="410">
        <f t="shared" si="116"/>
        <v>0</v>
      </c>
      <c r="L1053" s="410">
        <f t="shared" si="116"/>
        <v>0</v>
      </c>
      <c r="M1053" s="410">
        <f t="shared" si="116"/>
        <v>0</v>
      </c>
    </row>
    <row r="1054" spans="1:14" ht="15.75" customHeight="1">
      <c r="A1054" s="384"/>
      <c r="B1054" s="383" t="s">
        <v>110</v>
      </c>
      <c r="C1054" s="410">
        <f t="shared" si="116"/>
        <v>0</v>
      </c>
      <c r="D1054" s="410">
        <f t="shared" si="116"/>
        <v>0</v>
      </c>
      <c r="E1054" s="410">
        <f t="shared" si="116"/>
        <v>0</v>
      </c>
      <c r="F1054" s="410">
        <f t="shared" si="116"/>
        <v>0</v>
      </c>
      <c r="G1054" s="410">
        <f t="shared" si="116"/>
        <v>0</v>
      </c>
      <c r="H1054" s="410">
        <f t="shared" si="116"/>
        <v>0</v>
      </c>
      <c r="I1054" s="410">
        <f t="shared" si="116"/>
        <v>0</v>
      </c>
      <c r="J1054" s="410">
        <f t="shared" si="116"/>
        <v>0</v>
      </c>
      <c r="K1054" s="410">
        <f t="shared" si="116"/>
        <v>0</v>
      </c>
      <c r="L1054" s="410">
        <f t="shared" si="116"/>
        <v>0</v>
      </c>
      <c r="M1054" s="410">
        <f t="shared" si="116"/>
        <v>0</v>
      </c>
    </row>
    <row r="1055" spans="1:14" ht="15.75" customHeight="1">
      <c r="A1055" s="384"/>
      <c r="B1055" s="383" t="s">
        <v>198</v>
      </c>
      <c r="C1055" s="410">
        <f>C351*2.3</f>
        <v>0</v>
      </c>
      <c r="D1055" s="410">
        <f t="shared" si="116"/>
        <v>0</v>
      </c>
      <c r="E1055" s="410">
        <f t="shared" si="116"/>
        <v>0</v>
      </c>
      <c r="F1055" s="410">
        <f t="shared" si="116"/>
        <v>0</v>
      </c>
      <c r="G1055" s="410">
        <f t="shared" si="116"/>
        <v>0</v>
      </c>
      <c r="H1055" s="410">
        <f t="shared" si="116"/>
        <v>0</v>
      </c>
      <c r="I1055" s="410">
        <f t="shared" si="116"/>
        <v>0</v>
      </c>
      <c r="J1055" s="410">
        <f t="shared" si="116"/>
        <v>0</v>
      </c>
      <c r="K1055" s="410">
        <f t="shared" si="116"/>
        <v>0</v>
      </c>
      <c r="L1055" s="410">
        <f t="shared" si="116"/>
        <v>0</v>
      </c>
      <c r="M1055" s="410">
        <f t="shared" si="116"/>
        <v>0</v>
      </c>
    </row>
    <row r="1056" spans="1:14" ht="15.75" customHeight="1">
      <c r="A1056" s="385"/>
      <c r="B1056" s="387" t="s">
        <v>23</v>
      </c>
      <c r="C1056" s="377">
        <f>SUM(C1049:C1055)</f>
        <v>0</v>
      </c>
      <c r="D1056" s="377">
        <f t="shared" ref="D1056:M1056" si="117">SUM(D1049:D1055)</f>
        <v>0</v>
      </c>
      <c r="E1056" s="377">
        <f t="shared" si="117"/>
        <v>0</v>
      </c>
      <c r="F1056" s="377">
        <f t="shared" si="117"/>
        <v>0</v>
      </c>
      <c r="G1056" s="377">
        <f t="shared" si="117"/>
        <v>0</v>
      </c>
      <c r="H1056" s="377">
        <f t="shared" si="117"/>
        <v>0</v>
      </c>
      <c r="I1056" s="377">
        <f t="shared" si="117"/>
        <v>0</v>
      </c>
      <c r="J1056" s="377">
        <f t="shared" si="117"/>
        <v>0</v>
      </c>
      <c r="K1056" s="377">
        <f t="shared" si="117"/>
        <v>0</v>
      </c>
      <c r="L1056" s="377">
        <f t="shared" si="117"/>
        <v>0</v>
      </c>
      <c r="M1056" s="377">
        <f t="shared" si="117"/>
        <v>0</v>
      </c>
    </row>
    <row r="1057" spans="1:14" ht="15.75" customHeight="1">
      <c r="A1057" s="376"/>
      <c r="B1057" s="376"/>
      <c r="C1057" s="376"/>
      <c r="D1057" s="386"/>
      <c r="E1057" s="376"/>
      <c r="F1057" s="376"/>
      <c r="G1057" s="376"/>
      <c r="H1057" s="376"/>
      <c r="I1057" s="376"/>
      <c r="J1057" s="376"/>
      <c r="K1057" s="376"/>
      <c r="L1057" s="376"/>
      <c r="M1057" s="376"/>
    </row>
    <row r="1058" spans="1:14" ht="15.75" customHeight="1">
      <c r="A1058" s="376"/>
      <c r="B1058" s="376"/>
      <c r="C1058" s="376"/>
      <c r="D1058" s="386"/>
      <c r="E1058" s="376"/>
      <c r="F1058" s="376"/>
      <c r="G1058" s="376"/>
      <c r="H1058" s="376"/>
      <c r="I1058" s="376"/>
      <c r="J1058" s="376"/>
      <c r="K1058" s="376"/>
      <c r="L1058" s="376"/>
      <c r="M1058" s="376"/>
      <c r="N1058" s="376"/>
    </row>
    <row r="1059" spans="1:14" ht="15.75" customHeight="1">
      <c r="A1059" s="376"/>
      <c r="B1059" s="376"/>
      <c r="C1059" s="376"/>
      <c r="D1059" s="386"/>
      <c r="E1059" s="376"/>
      <c r="F1059" s="376"/>
      <c r="G1059" s="376"/>
      <c r="H1059" s="376"/>
      <c r="I1059" s="376"/>
      <c r="J1059" s="376"/>
      <c r="K1059" s="376"/>
      <c r="L1059" s="376"/>
      <c r="M1059" s="376"/>
      <c r="N1059" s="376"/>
    </row>
    <row r="1060" spans="1:14" ht="15.75" customHeight="1">
      <c r="A1060" s="376"/>
      <c r="B1060" s="376"/>
      <c r="C1060" s="376"/>
      <c r="D1060" s="386"/>
      <c r="E1060" s="376"/>
      <c r="F1060" s="376"/>
      <c r="G1060" s="376"/>
      <c r="H1060" s="376"/>
      <c r="I1060" s="376"/>
      <c r="J1060" s="376"/>
      <c r="K1060" s="376"/>
      <c r="L1060" s="376"/>
      <c r="M1060" s="376"/>
      <c r="N1060" s="376"/>
    </row>
    <row r="1061" spans="1:14" ht="15.75" customHeight="1">
      <c r="A1061" s="376"/>
      <c r="B1061" s="376"/>
      <c r="C1061" s="376"/>
      <c r="D1061" s="386"/>
      <c r="E1061" s="376"/>
      <c r="F1061" s="376"/>
      <c r="G1061" s="376"/>
      <c r="H1061" s="376"/>
      <c r="I1061" s="376"/>
      <c r="J1061" s="376"/>
      <c r="K1061" s="376"/>
      <c r="L1061" s="376"/>
      <c r="M1061" s="376"/>
      <c r="N1061" s="376"/>
    </row>
    <row r="1062" spans="1:14" ht="15.75" customHeight="1">
      <c r="A1062" s="376"/>
      <c r="B1062" s="376"/>
      <c r="C1062" s="376"/>
      <c r="D1062" s="386"/>
      <c r="E1062" s="376"/>
      <c r="F1062" s="376"/>
      <c r="G1062" s="376"/>
      <c r="H1062" s="376"/>
      <c r="I1062" s="376"/>
      <c r="J1062" s="376"/>
      <c r="K1062" s="376"/>
      <c r="L1062" s="376"/>
      <c r="M1062" s="376"/>
      <c r="N1062" s="376"/>
    </row>
    <row r="1063" spans="1:14" ht="15.75" customHeight="1">
      <c r="A1063" s="376"/>
      <c r="B1063" s="376"/>
      <c r="C1063" s="376"/>
      <c r="D1063" s="386"/>
      <c r="E1063" s="376"/>
      <c r="F1063" s="376"/>
      <c r="G1063" s="376"/>
      <c r="H1063" s="376"/>
      <c r="I1063" s="376"/>
      <c r="J1063" s="376"/>
      <c r="K1063" s="376"/>
      <c r="L1063" s="376"/>
      <c r="M1063" s="376"/>
      <c r="N1063" s="376"/>
    </row>
    <row r="1064" spans="1:14" ht="15.75" customHeight="1">
      <c r="A1064" s="376"/>
      <c r="B1064" s="376"/>
      <c r="C1064" s="376"/>
      <c r="D1064" s="386"/>
      <c r="E1064" s="376"/>
      <c r="F1064" s="376"/>
      <c r="G1064" s="376"/>
      <c r="H1064" s="376"/>
      <c r="I1064" s="376"/>
      <c r="J1064" s="376"/>
      <c r="K1064" s="376"/>
      <c r="L1064" s="376"/>
      <c r="M1064" s="376"/>
      <c r="N1064" s="376"/>
    </row>
    <row r="1065" spans="1:14" ht="15.75" customHeight="1">
      <c r="A1065" s="376"/>
      <c r="B1065" s="376"/>
      <c r="C1065" s="376"/>
      <c r="D1065" s="386"/>
      <c r="E1065" s="376"/>
      <c r="F1065" s="376"/>
      <c r="G1065" s="376"/>
      <c r="H1065" s="376"/>
      <c r="I1065" s="376"/>
      <c r="J1065" s="376"/>
      <c r="K1065" s="376"/>
      <c r="L1065" s="376"/>
      <c r="M1065" s="376"/>
      <c r="N1065" s="376"/>
    </row>
    <row r="1066" spans="1:14" ht="15.75" customHeight="1">
      <c r="A1066" s="376"/>
      <c r="B1066" s="376"/>
      <c r="C1066" s="376"/>
      <c r="D1066" s="386"/>
      <c r="E1066" s="376"/>
      <c r="F1066" s="376"/>
      <c r="G1066" s="376"/>
      <c r="H1066" s="376"/>
      <c r="I1066" s="376"/>
      <c r="J1066" s="376"/>
      <c r="K1066" s="376"/>
      <c r="L1066" s="376"/>
      <c r="M1066" s="376"/>
      <c r="N1066" s="376"/>
    </row>
    <row r="1067" spans="1:14" ht="15.75" customHeight="1">
      <c r="A1067" s="376"/>
      <c r="B1067" s="376"/>
      <c r="C1067" s="376"/>
      <c r="D1067" s="386"/>
      <c r="E1067" s="376"/>
      <c r="F1067" s="376"/>
      <c r="G1067" s="376"/>
      <c r="H1067" s="376"/>
      <c r="I1067" s="376"/>
      <c r="J1067" s="376"/>
      <c r="K1067" s="376"/>
      <c r="L1067" s="376"/>
      <c r="M1067" s="376"/>
      <c r="N1067" s="376"/>
    </row>
    <row r="1068" spans="1:14" ht="15.75" customHeight="1">
      <c r="A1068" s="376"/>
      <c r="B1068" s="376"/>
      <c r="C1068" s="376"/>
      <c r="D1068" s="386"/>
      <c r="E1068" s="376"/>
      <c r="F1068" s="376"/>
      <c r="G1068" s="376"/>
      <c r="H1068" s="376"/>
      <c r="I1068" s="376"/>
      <c r="J1068" s="376"/>
      <c r="K1068" s="376"/>
      <c r="L1068" s="376"/>
      <c r="M1068" s="376"/>
      <c r="N1068" s="376"/>
    </row>
    <row r="1069" spans="1:14" ht="15.75" customHeight="1">
      <c r="A1069" s="376"/>
      <c r="B1069" s="376"/>
      <c r="C1069" s="376"/>
      <c r="D1069" s="386"/>
      <c r="E1069" s="376"/>
      <c r="F1069" s="376"/>
      <c r="G1069" s="376"/>
      <c r="H1069" s="376"/>
      <c r="I1069" s="376"/>
      <c r="J1069" s="376"/>
      <c r="K1069" s="376"/>
      <c r="L1069" s="376"/>
      <c r="M1069" s="376"/>
      <c r="N1069" s="376"/>
    </row>
    <row r="1070" spans="1:14" ht="15.75" customHeight="1">
      <c r="A1070" s="376"/>
      <c r="B1070" s="376"/>
      <c r="C1070" s="376"/>
      <c r="D1070" s="386"/>
      <c r="E1070" s="376"/>
      <c r="F1070" s="376"/>
      <c r="G1070" s="376"/>
      <c r="H1070" s="376"/>
      <c r="I1070" s="376"/>
      <c r="J1070" s="376"/>
      <c r="K1070" s="376"/>
      <c r="L1070" s="376"/>
      <c r="M1070" s="376"/>
      <c r="N1070" s="376"/>
    </row>
    <row r="1071" spans="1:14" ht="15.75" customHeight="1">
      <c r="A1071" s="376"/>
      <c r="B1071" s="376"/>
      <c r="C1071" s="376"/>
      <c r="D1071" s="386"/>
      <c r="E1071" s="376"/>
      <c r="F1071" s="376"/>
      <c r="G1071" s="376"/>
      <c r="H1071" s="376"/>
      <c r="I1071" s="376"/>
      <c r="J1071" s="376"/>
      <c r="K1071" s="376"/>
      <c r="L1071" s="376"/>
      <c r="M1071" s="376"/>
      <c r="N1071" s="376"/>
    </row>
    <row r="1072" spans="1:14" ht="15.75" customHeight="1">
      <c r="A1072" s="376"/>
      <c r="B1072" s="376"/>
      <c r="C1072" s="376"/>
      <c r="D1072" s="386"/>
      <c r="E1072" s="376"/>
      <c r="F1072" s="376"/>
      <c r="G1072" s="376"/>
      <c r="H1072" s="376"/>
      <c r="I1072" s="376"/>
      <c r="J1072" s="376"/>
      <c r="K1072" s="376"/>
      <c r="L1072" s="376"/>
      <c r="M1072" s="376"/>
      <c r="N1072" s="376"/>
    </row>
    <row r="1073" spans="1:14" ht="15.75" customHeight="1">
      <c r="A1073" s="376"/>
      <c r="B1073" s="376"/>
      <c r="C1073" s="376"/>
      <c r="D1073" s="386"/>
      <c r="E1073" s="376"/>
      <c r="F1073" s="376"/>
      <c r="G1073" s="376"/>
      <c r="H1073" s="376"/>
      <c r="I1073" s="376"/>
      <c r="J1073" s="376"/>
      <c r="K1073" s="376"/>
      <c r="L1073" s="376"/>
      <c r="M1073" s="376"/>
      <c r="N1073" s="376"/>
    </row>
    <row r="1074" spans="1:14" ht="14.1"/>
    <row r="1075" spans="1:14" ht="14.1"/>
    <row r="1076" spans="1:14" ht="14.1"/>
    <row r="1077" spans="1:14" ht="14.1"/>
    <row r="1078" spans="1:14" ht="14.1"/>
    <row r="1079" spans="1:14" ht="14.1"/>
    <row r="1080" spans="1:14" ht="14.1"/>
    <row r="1081" spans="1:14" ht="14.1"/>
    <row r="1082" spans="1:14" ht="14.1"/>
    <row r="1083" spans="1:14" ht="15.75" customHeight="1">
      <c r="A1083" s="376"/>
      <c r="B1083" s="376"/>
      <c r="C1083" s="376"/>
      <c r="D1083" s="376"/>
      <c r="E1083" s="376"/>
      <c r="F1083" s="376"/>
      <c r="G1083" s="376"/>
      <c r="H1083" s="376"/>
      <c r="I1083" s="376"/>
      <c r="J1083" s="376"/>
      <c r="K1083" s="376"/>
      <c r="L1083" s="376"/>
      <c r="M1083" s="376"/>
      <c r="N1083" s="376"/>
    </row>
    <row r="1084" spans="1:14" ht="15.75" customHeight="1">
      <c r="A1084" s="404" t="s">
        <v>212</v>
      </c>
      <c r="B1084" s="409">
        <f>B1001</f>
        <v>3</v>
      </c>
      <c r="C1084" s="376"/>
      <c r="D1084" s="376"/>
      <c r="E1084" s="376"/>
      <c r="F1084" s="376"/>
      <c r="G1084" s="376"/>
      <c r="H1084" s="376"/>
      <c r="I1084" s="376"/>
      <c r="J1084" s="376"/>
      <c r="K1084" s="376"/>
      <c r="L1084" s="376"/>
      <c r="M1084" s="376"/>
      <c r="N1084" s="376"/>
    </row>
    <row r="1085" spans="1:14" ht="15.75" customHeight="1">
      <c r="A1085" s="376"/>
      <c r="B1085" s="376"/>
      <c r="C1085" s="376"/>
      <c r="D1085" s="376"/>
      <c r="E1085" s="376"/>
      <c r="F1085" s="376"/>
      <c r="G1085" s="376"/>
      <c r="H1085" s="376"/>
      <c r="I1085" s="376"/>
      <c r="J1085" s="376"/>
      <c r="K1085" s="376"/>
      <c r="L1085" s="376"/>
      <c r="M1085" s="376"/>
      <c r="N1085" s="376"/>
    </row>
    <row r="1086" spans="1:14" ht="15.75" customHeight="1">
      <c r="A1086" s="378" t="s">
        <v>200</v>
      </c>
      <c r="B1086" s="379"/>
      <c r="C1086" s="376"/>
      <c r="G1086" s="376"/>
      <c r="H1086" s="376"/>
      <c r="I1086" s="376"/>
      <c r="J1086" s="376"/>
      <c r="K1086" s="376"/>
      <c r="L1086" s="376"/>
      <c r="M1086" s="376"/>
      <c r="N1086" s="376"/>
    </row>
    <row r="1087" spans="1:14" ht="15.75" customHeight="1" thickBot="1">
      <c r="A1087" s="378" t="s">
        <v>201</v>
      </c>
      <c r="B1087" s="379"/>
      <c r="C1087" s="376"/>
      <c r="G1087" s="376"/>
      <c r="H1087" s="376"/>
      <c r="I1087" s="376"/>
      <c r="J1087" s="376"/>
      <c r="K1087" s="376"/>
      <c r="L1087" s="376"/>
      <c r="M1087" s="376"/>
      <c r="N1087" s="376"/>
    </row>
    <row r="1088" spans="1:14" ht="14.45">
      <c r="A1088" s="380"/>
      <c r="B1088" s="380"/>
      <c r="C1088" s="381">
        <f>C$40</f>
        <v>0</v>
      </c>
      <c r="D1088" s="381">
        <f t="shared" ref="D1088:L1088" si="118">D$40</f>
        <v>0</v>
      </c>
      <c r="E1088" s="381">
        <f t="shared" si="118"/>
        <v>0</v>
      </c>
      <c r="F1088" s="381">
        <f t="shared" si="118"/>
        <v>0</v>
      </c>
      <c r="G1088" s="381">
        <f t="shared" si="118"/>
        <v>0</v>
      </c>
      <c r="H1088" s="381">
        <f t="shared" si="118"/>
        <v>0</v>
      </c>
      <c r="I1088" s="381">
        <f t="shared" si="118"/>
        <v>0</v>
      </c>
      <c r="J1088" s="381">
        <f t="shared" si="118"/>
        <v>0</v>
      </c>
      <c r="K1088" s="381">
        <f t="shared" si="118"/>
        <v>0</v>
      </c>
      <c r="L1088" s="381">
        <f t="shared" si="118"/>
        <v>0</v>
      </c>
      <c r="M1088" s="381">
        <f t="shared" ref="M1088" si="119">P$64</f>
        <v>0</v>
      </c>
    </row>
    <row r="1089" spans="1:14" ht="15.75" customHeight="1">
      <c r="A1089" s="382" t="s">
        <v>202</v>
      </c>
      <c r="B1089" s="383" t="s">
        <v>61</v>
      </c>
      <c r="C1089" s="410">
        <f>C337+C339*(1-$B$1086)+C340*2.3</f>
        <v>0</v>
      </c>
      <c r="D1089" s="410">
        <f t="shared" ref="D1089:M1089" si="120">D337+D339*(1-$B$1086)+D340*2.3</f>
        <v>0</v>
      </c>
      <c r="E1089" s="410">
        <f t="shared" si="120"/>
        <v>0</v>
      </c>
      <c r="F1089" s="410">
        <f t="shared" si="120"/>
        <v>0</v>
      </c>
      <c r="G1089" s="410">
        <f t="shared" si="120"/>
        <v>0</v>
      </c>
      <c r="H1089" s="410">
        <f t="shared" si="120"/>
        <v>0</v>
      </c>
      <c r="I1089" s="410">
        <f t="shared" si="120"/>
        <v>0</v>
      </c>
      <c r="J1089" s="410">
        <f t="shared" si="120"/>
        <v>0</v>
      </c>
      <c r="K1089" s="410">
        <f t="shared" si="120"/>
        <v>0</v>
      </c>
      <c r="L1089" s="410">
        <f t="shared" si="120"/>
        <v>0</v>
      </c>
      <c r="M1089" s="410">
        <f t="shared" si="120"/>
        <v>0</v>
      </c>
    </row>
    <row r="1090" spans="1:14" ht="15.75" customHeight="1">
      <c r="A1090" s="384"/>
      <c r="B1090" s="383" t="s">
        <v>197</v>
      </c>
      <c r="C1090" s="410">
        <f>C341+C342*(1-$B$1087)+C343*2.3</f>
        <v>0</v>
      </c>
      <c r="D1090" s="410">
        <f t="shared" ref="D1090:M1090" si="121">D341+D342*(1-$B$1087)+D343*2.3</f>
        <v>0</v>
      </c>
      <c r="E1090" s="410">
        <f t="shared" si="121"/>
        <v>0</v>
      </c>
      <c r="F1090" s="410">
        <f t="shared" si="121"/>
        <v>0</v>
      </c>
      <c r="G1090" s="410">
        <f t="shared" si="121"/>
        <v>0</v>
      </c>
      <c r="H1090" s="410">
        <f t="shared" si="121"/>
        <v>0</v>
      </c>
      <c r="I1090" s="410">
        <f t="shared" si="121"/>
        <v>0</v>
      </c>
      <c r="J1090" s="410">
        <f t="shared" si="121"/>
        <v>0</v>
      </c>
      <c r="K1090" s="410">
        <f t="shared" si="121"/>
        <v>0</v>
      </c>
      <c r="L1090" s="410">
        <f t="shared" si="121"/>
        <v>0</v>
      </c>
      <c r="M1090" s="410">
        <f t="shared" si="121"/>
        <v>0</v>
      </c>
    </row>
    <row r="1091" spans="1:14" ht="15.75" customHeight="1">
      <c r="A1091" s="384"/>
      <c r="B1091" s="383" t="s">
        <v>107</v>
      </c>
      <c r="C1091" s="410">
        <f>C344+C346*(1-$B$1086)+C347*2.3</f>
        <v>0</v>
      </c>
      <c r="D1091" s="410">
        <f t="shared" ref="D1091:M1091" si="122">D344+D346*(1-$B$1086)+D347*2.3</f>
        <v>0</v>
      </c>
      <c r="E1091" s="410">
        <f t="shared" si="122"/>
        <v>0</v>
      </c>
      <c r="F1091" s="410">
        <f t="shared" si="122"/>
        <v>0</v>
      </c>
      <c r="G1091" s="410">
        <f t="shared" si="122"/>
        <v>0</v>
      </c>
      <c r="H1091" s="410">
        <f t="shared" si="122"/>
        <v>0</v>
      </c>
      <c r="I1091" s="410">
        <f t="shared" si="122"/>
        <v>0</v>
      </c>
      <c r="J1091" s="410">
        <f t="shared" si="122"/>
        <v>0</v>
      </c>
      <c r="K1091" s="410">
        <f t="shared" si="122"/>
        <v>0</v>
      </c>
      <c r="L1091" s="410">
        <f t="shared" si="122"/>
        <v>0</v>
      </c>
      <c r="M1091" s="410">
        <f t="shared" si="122"/>
        <v>0</v>
      </c>
    </row>
    <row r="1092" spans="1:14" ht="15.75" customHeight="1">
      <c r="A1092" s="384"/>
      <c r="B1092" s="383" t="s">
        <v>108</v>
      </c>
      <c r="C1092" s="410">
        <f>C348*2.3</f>
        <v>0</v>
      </c>
      <c r="D1092" s="410">
        <f t="shared" ref="D1092:M1092" si="123">D348*2.3</f>
        <v>0</v>
      </c>
      <c r="E1092" s="410">
        <f t="shared" si="123"/>
        <v>0</v>
      </c>
      <c r="F1092" s="410">
        <f t="shared" si="123"/>
        <v>0</v>
      </c>
      <c r="G1092" s="410">
        <f t="shared" si="123"/>
        <v>0</v>
      </c>
      <c r="H1092" s="410">
        <f t="shared" si="123"/>
        <v>0</v>
      </c>
      <c r="I1092" s="410">
        <f t="shared" si="123"/>
        <v>0</v>
      </c>
      <c r="J1092" s="410">
        <f t="shared" si="123"/>
        <v>0</v>
      </c>
      <c r="K1092" s="410">
        <f t="shared" si="123"/>
        <v>0</v>
      </c>
      <c r="L1092" s="410">
        <f t="shared" si="123"/>
        <v>0</v>
      </c>
      <c r="M1092" s="410">
        <f t="shared" si="123"/>
        <v>0</v>
      </c>
    </row>
    <row r="1093" spans="1:14" ht="15.75" customHeight="1">
      <c r="A1093" s="384"/>
      <c r="B1093" s="383" t="s">
        <v>109</v>
      </c>
      <c r="C1093" s="410">
        <f>C349*2.3</f>
        <v>0</v>
      </c>
      <c r="D1093" s="410">
        <f t="shared" ref="D1093:M1093" si="124">D349*2.3</f>
        <v>0</v>
      </c>
      <c r="E1093" s="410">
        <f t="shared" si="124"/>
        <v>0</v>
      </c>
      <c r="F1093" s="410">
        <f t="shared" si="124"/>
        <v>0</v>
      </c>
      <c r="G1093" s="410">
        <f t="shared" si="124"/>
        <v>0</v>
      </c>
      <c r="H1093" s="410">
        <f t="shared" si="124"/>
        <v>0</v>
      </c>
      <c r="I1093" s="410">
        <f t="shared" si="124"/>
        <v>0</v>
      </c>
      <c r="J1093" s="410">
        <f t="shared" si="124"/>
        <v>0</v>
      </c>
      <c r="K1093" s="410">
        <f t="shared" si="124"/>
        <v>0</v>
      </c>
      <c r="L1093" s="410">
        <f t="shared" si="124"/>
        <v>0</v>
      </c>
      <c r="M1093" s="410">
        <f t="shared" si="124"/>
        <v>0</v>
      </c>
    </row>
    <row r="1094" spans="1:14" ht="15.75" customHeight="1">
      <c r="A1094" s="384"/>
      <c r="B1094" s="383" t="s">
        <v>110</v>
      </c>
      <c r="C1094" s="410">
        <f>C350*2.3</f>
        <v>0</v>
      </c>
      <c r="D1094" s="410">
        <f t="shared" ref="D1094:M1094" si="125">D350*2.3</f>
        <v>0</v>
      </c>
      <c r="E1094" s="410">
        <f t="shared" si="125"/>
        <v>0</v>
      </c>
      <c r="F1094" s="410">
        <f t="shared" si="125"/>
        <v>0</v>
      </c>
      <c r="G1094" s="410">
        <f t="shared" si="125"/>
        <v>0</v>
      </c>
      <c r="H1094" s="410">
        <f t="shared" si="125"/>
        <v>0</v>
      </c>
      <c r="I1094" s="410">
        <f t="shared" si="125"/>
        <v>0</v>
      </c>
      <c r="J1094" s="410">
        <f t="shared" si="125"/>
        <v>0</v>
      </c>
      <c r="K1094" s="410">
        <f t="shared" si="125"/>
        <v>0</v>
      </c>
      <c r="L1094" s="410">
        <f t="shared" si="125"/>
        <v>0</v>
      </c>
      <c r="M1094" s="410">
        <f t="shared" si="125"/>
        <v>0</v>
      </c>
    </row>
    <row r="1095" spans="1:14" ht="15.75" customHeight="1">
      <c r="A1095" s="384"/>
      <c r="B1095" s="383" t="s">
        <v>198</v>
      </c>
      <c r="C1095" s="410">
        <f>C351*2.3</f>
        <v>0</v>
      </c>
      <c r="D1095" s="410">
        <f t="shared" ref="D1095:M1095" si="126">D351*2.3</f>
        <v>0</v>
      </c>
      <c r="E1095" s="410">
        <f t="shared" si="126"/>
        <v>0</v>
      </c>
      <c r="F1095" s="410">
        <f t="shared" si="126"/>
        <v>0</v>
      </c>
      <c r="G1095" s="410">
        <f t="shared" si="126"/>
        <v>0</v>
      </c>
      <c r="H1095" s="410">
        <f t="shared" si="126"/>
        <v>0</v>
      </c>
      <c r="I1095" s="410">
        <f t="shared" si="126"/>
        <v>0</v>
      </c>
      <c r="J1095" s="410">
        <f t="shared" si="126"/>
        <v>0</v>
      </c>
      <c r="K1095" s="410">
        <f t="shared" si="126"/>
        <v>0</v>
      </c>
      <c r="L1095" s="410">
        <f t="shared" si="126"/>
        <v>0</v>
      </c>
      <c r="M1095" s="410">
        <f t="shared" si="126"/>
        <v>0</v>
      </c>
    </row>
    <row r="1096" spans="1:14" ht="15.75" customHeight="1">
      <c r="A1096" s="385"/>
      <c r="B1096" s="387" t="s">
        <v>203</v>
      </c>
      <c r="C1096" s="377">
        <f>SUM(C1089:C1095)</f>
        <v>0</v>
      </c>
      <c r="D1096" s="377">
        <f t="shared" ref="D1096:M1096" si="127">SUM(D1089:D1095)</f>
        <v>0</v>
      </c>
      <c r="E1096" s="377">
        <f t="shared" si="127"/>
        <v>0</v>
      </c>
      <c r="F1096" s="377">
        <f t="shared" si="127"/>
        <v>0</v>
      </c>
      <c r="G1096" s="377">
        <f t="shared" si="127"/>
        <v>0</v>
      </c>
      <c r="H1096" s="377">
        <f t="shared" si="127"/>
        <v>0</v>
      </c>
      <c r="I1096" s="377">
        <f t="shared" si="127"/>
        <v>0</v>
      </c>
      <c r="J1096" s="377">
        <f t="shared" si="127"/>
        <v>0</v>
      </c>
      <c r="K1096" s="377">
        <f t="shared" si="127"/>
        <v>0</v>
      </c>
      <c r="L1096" s="377">
        <f t="shared" si="127"/>
        <v>0</v>
      </c>
      <c r="M1096" s="377">
        <f t="shared" si="127"/>
        <v>0</v>
      </c>
    </row>
    <row r="1097" spans="1:14" ht="15.75" customHeight="1">
      <c r="A1097" s="376"/>
      <c r="B1097" s="376"/>
      <c r="C1097" s="376"/>
      <c r="D1097" s="386"/>
      <c r="E1097" s="376"/>
      <c r="F1097" s="376"/>
      <c r="G1097" s="376"/>
      <c r="H1097" s="376"/>
      <c r="I1097" s="376"/>
      <c r="J1097" s="376"/>
      <c r="K1097" s="376"/>
      <c r="L1097" s="376"/>
      <c r="M1097" s="376"/>
    </row>
    <row r="1098" spans="1:14" ht="15.75" customHeight="1">
      <c r="A1098" s="376"/>
      <c r="B1098" s="376"/>
      <c r="C1098" s="376"/>
      <c r="D1098" s="386"/>
      <c r="E1098" s="376"/>
      <c r="F1098" s="376"/>
      <c r="G1098" s="376"/>
      <c r="H1098" s="376"/>
      <c r="I1098" s="376"/>
      <c r="J1098" s="376"/>
      <c r="K1098" s="376"/>
      <c r="L1098" s="376"/>
      <c r="M1098" s="376"/>
      <c r="N1098" s="376"/>
    </row>
    <row r="1099" spans="1:14" ht="15.75" customHeight="1">
      <c r="A1099" s="376"/>
      <c r="B1099" s="376"/>
      <c r="C1099" s="376"/>
      <c r="D1099" s="386"/>
      <c r="E1099" s="376"/>
      <c r="F1099" s="376"/>
      <c r="G1099" s="376"/>
      <c r="H1099" s="376"/>
      <c r="I1099" s="376"/>
      <c r="J1099" s="376"/>
      <c r="K1099" s="376"/>
      <c r="L1099" s="376"/>
      <c r="M1099" s="376"/>
      <c r="N1099" s="376"/>
    </row>
    <row r="1100" spans="1:14" ht="15.75" customHeight="1">
      <c r="A1100" s="376"/>
      <c r="B1100" s="376"/>
      <c r="C1100" s="376"/>
      <c r="D1100" s="386"/>
      <c r="E1100" s="376"/>
      <c r="F1100" s="376"/>
      <c r="G1100" s="376"/>
      <c r="H1100" s="376"/>
      <c r="I1100" s="376"/>
      <c r="J1100" s="376"/>
      <c r="K1100" s="376"/>
      <c r="L1100" s="376"/>
      <c r="M1100" s="376"/>
      <c r="N1100" s="376"/>
    </row>
    <row r="1101" spans="1:14" ht="15.75" customHeight="1">
      <c r="A1101" s="376"/>
      <c r="B1101" s="376"/>
      <c r="C1101" s="376"/>
      <c r="D1101" s="386"/>
      <c r="E1101" s="376"/>
      <c r="F1101" s="376"/>
      <c r="G1101" s="376"/>
      <c r="H1101" s="376"/>
      <c r="I1101" s="376"/>
      <c r="J1101" s="376"/>
      <c r="K1101" s="376"/>
      <c r="L1101" s="376"/>
      <c r="M1101" s="376"/>
      <c r="N1101" s="376"/>
    </row>
    <row r="1102" spans="1:14" ht="15.75" customHeight="1">
      <c r="A1102" s="376"/>
      <c r="B1102" s="376"/>
      <c r="C1102" s="376"/>
      <c r="D1102" s="386"/>
      <c r="E1102" s="376"/>
      <c r="F1102" s="376"/>
      <c r="G1102" s="376"/>
      <c r="H1102" s="376"/>
      <c r="I1102" s="376"/>
      <c r="J1102" s="376"/>
      <c r="K1102" s="376"/>
      <c r="L1102" s="376"/>
      <c r="M1102" s="376"/>
      <c r="N1102" s="376"/>
    </row>
    <row r="1103" spans="1:14" ht="15.75" customHeight="1">
      <c r="A1103" s="376"/>
      <c r="B1103" s="376"/>
      <c r="C1103" s="376"/>
      <c r="D1103" s="386"/>
      <c r="E1103" s="376"/>
      <c r="F1103" s="376"/>
      <c r="G1103" s="376"/>
      <c r="H1103" s="376"/>
      <c r="I1103" s="376"/>
      <c r="J1103" s="376"/>
      <c r="K1103" s="376"/>
      <c r="L1103" s="376"/>
      <c r="M1103" s="376"/>
      <c r="N1103" s="376"/>
    </row>
    <row r="1104" spans="1:14" ht="15.75" customHeight="1">
      <c r="A1104" s="376"/>
      <c r="B1104" s="376"/>
      <c r="C1104" s="376"/>
      <c r="D1104" s="386"/>
      <c r="E1104" s="376"/>
      <c r="F1104" s="376"/>
      <c r="G1104" s="376"/>
      <c r="H1104" s="376"/>
      <c r="I1104" s="376"/>
      <c r="J1104" s="376"/>
      <c r="K1104" s="376"/>
      <c r="L1104" s="376"/>
      <c r="M1104" s="376"/>
      <c r="N1104" s="376"/>
    </row>
    <row r="1105" spans="1:14" ht="15.75" customHeight="1">
      <c r="A1105" s="376"/>
      <c r="B1105" s="376"/>
      <c r="C1105" s="376"/>
      <c r="D1105" s="386"/>
      <c r="E1105" s="376"/>
      <c r="F1105" s="376"/>
      <c r="G1105" s="376"/>
      <c r="H1105" s="376"/>
      <c r="I1105" s="376"/>
      <c r="J1105" s="376"/>
      <c r="K1105" s="376"/>
      <c r="L1105" s="376"/>
      <c r="M1105" s="376"/>
      <c r="N1105" s="376"/>
    </row>
    <row r="1106" spans="1:14" ht="15.75" customHeight="1">
      <c r="A1106" s="376"/>
      <c r="B1106" s="376"/>
      <c r="C1106" s="376"/>
      <c r="D1106" s="386"/>
      <c r="E1106" s="376"/>
      <c r="F1106" s="376"/>
      <c r="G1106" s="376"/>
      <c r="H1106" s="376"/>
      <c r="I1106" s="376"/>
      <c r="J1106" s="376"/>
      <c r="K1106" s="376"/>
      <c r="L1106" s="376"/>
      <c r="M1106" s="376"/>
      <c r="N1106" s="376"/>
    </row>
    <row r="1107" spans="1:14" ht="15.75" customHeight="1">
      <c r="A1107" s="376"/>
      <c r="B1107" s="376"/>
      <c r="C1107" s="376"/>
      <c r="D1107" s="386"/>
      <c r="E1107" s="376"/>
      <c r="F1107" s="376"/>
      <c r="G1107" s="376"/>
      <c r="H1107" s="376"/>
      <c r="I1107" s="376"/>
      <c r="J1107" s="376"/>
      <c r="K1107" s="376"/>
      <c r="L1107" s="376"/>
      <c r="M1107" s="376"/>
      <c r="N1107" s="376"/>
    </row>
    <row r="1108" spans="1:14" ht="15.75" customHeight="1">
      <c r="A1108" s="376"/>
      <c r="B1108" s="376"/>
      <c r="C1108" s="376"/>
      <c r="D1108" s="386"/>
      <c r="E1108" s="376"/>
      <c r="F1108" s="376"/>
      <c r="G1108" s="376"/>
      <c r="H1108" s="376"/>
      <c r="I1108" s="376"/>
      <c r="J1108" s="376"/>
      <c r="K1108" s="376"/>
      <c r="L1108" s="376"/>
      <c r="M1108" s="376"/>
      <c r="N1108" s="376"/>
    </row>
    <row r="1109" spans="1:14" ht="15.75" customHeight="1">
      <c r="A1109" s="376"/>
      <c r="B1109" s="376"/>
      <c r="C1109" s="376"/>
      <c r="D1109" s="386"/>
      <c r="E1109" s="376"/>
      <c r="F1109" s="376"/>
      <c r="G1109" s="376"/>
      <c r="H1109" s="376"/>
      <c r="I1109" s="376"/>
      <c r="J1109" s="376"/>
      <c r="K1109" s="376"/>
      <c r="L1109" s="376"/>
      <c r="M1109" s="376"/>
      <c r="N1109" s="376"/>
    </row>
    <row r="1110" spans="1:14" ht="15.75" customHeight="1">
      <c r="A1110" s="376"/>
      <c r="B1110" s="376"/>
      <c r="C1110" s="376"/>
      <c r="D1110" s="386"/>
      <c r="E1110" s="376"/>
      <c r="F1110" s="376"/>
      <c r="G1110" s="376"/>
      <c r="H1110" s="376"/>
      <c r="I1110" s="376"/>
      <c r="J1110" s="376"/>
      <c r="K1110" s="376"/>
      <c r="L1110" s="376"/>
      <c r="M1110" s="376"/>
      <c r="N1110" s="376"/>
    </row>
    <row r="1111" spans="1:14" ht="15.75" customHeight="1">
      <c r="A1111" s="376"/>
      <c r="B1111" s="376"/>
      <c r="C1111" s="376"/>
      <c r="D1111" s="386"/>
      <c r="E1111" s="376"/>
      <c r="F1111" s="376"/>
      <c r="G1111" s="376"/>
      <c r="H1111" s="376"/>
      <c r="I1111" s="376"/>
      <c r="J1111" s="376"/>
      <c r="K1111" s="376"/>
      <c r="L1111" s="376"/>
      <c r="M1111" s="376"/>
      <c r="N1111" s="376"/>
    </row>
    <row r="1112" spans="1:14" ht="15.75" customHeight="1">
      <c r="A1112" s="376"/>
      <c r="B1112" s="376"/>
      <c r="C1112" s="376"/>
      <c r="D1112" s="386"/>
      <c r="E1112" s="376"/>
      <c r="F1112" s="376"/>
      <c r="G1112" s="376"/>
      <c r="H1112" s="376"/>
      <c r="I1112" s="376"/>
      <c r="J1112" s="376"/>
      <c r="K1112" s="376"/>
      <c r="L1112" s="376"/>
      <c r="M1112" s="376"/>
      <c r="N1112" s="376"/>
    </row>
    <row r="1113" spans="1:14" ht="15.75" customHeight="1">
      <c r="A1113" s="376"/>
      <c r="B1113" s="376"/>
      <c r="C1113" s="376"/>
      <c r="D1113" s="386"/>
      <c r="E1113" s="376"/>
      <c r="F1113" s="376"/>
      <c r="G1113" s="376"/>
      <c r="H1113" s="376"/>
      <c r="I1113" s="376"/>
      <c r="J1113" s="376"/>
      <c r="K1113" s="376"/>
      <c r="L1113" s="376"/>
      <c r="M1113" s="376"/>
      <c r="N1113" s="376"/>
    </row>
    <row r="1114" spans="1:14" ht="14.1"/>
    <row r="1115" spans="1:14" ht="14.1"/>
    <row r="1116" spans="1:14" ht="14.1"/>
    <row r="1117" spans="1:14" ht="14.1"/>
    <row r="1118" spans="1:14" ht="14.1"/>
    <row r="1119" spans="1:14" ht="14.1"/>
    <row r="1120" spans="1:14" ht="14.1"/>
    <row r="1121" spans="1:14" ht="14.1"/>
    <row r="1122" spans="1:14" ht="14.1"/>
    <row r="1123" spans="1:14" ht="15.75" customHeight="1">
      <c r="A1123" s="404" t="s">
        <v>213</v>
      </c>
      <c r="B1123" s="409">
        <f>B1001</f>
        <v>3</v>
      </c>
      <c r="C1123" s="376"/>
      <c r="D1123" s="376"/>
      <c r="E1123" s="376"/>
      <c r="F1123" s="376"/>
      <c r="G1123" s="376"/>
      <c r="H1123" s="376"/>
      <c r="I1123" s="376"/>
      <c r="J1123" s="376"/>
      <c r="K1123" s="376"/>
      <c r="L1123" s="376"/>
      <c r="M1123" s="376"/>
      <c r="N1123" s="376"/>
    </row>
    <row r="1124" spans="1:14" ht="15.75" customHeight="1">
      <c r="A1124" s="376"/>
      <c r="B1124" s="376"/>
      <c r="C1124" s="376"/>
      <c r="D1124" s="376"/>
      <c r="E1124" s="376"/>
      <c r="F1124" s="376"/>
      <c r="G1124" s="376"/>
      <c r="H1124" s="376"/>
      <c r="I1124" s="376"/>
      <c r="J1124" s="376"/>
      <c r="K1124" s="376"/>
      <c r="L1124" s="376"/>
      <c r="M1124" s="376"/>
      <c r="N1124" s="376"/>
    </row>
    <row r="1125" spans="1:14" ht="15.75" customHeight="1">
      <c r="A1125" s="378" t="s">
        <v>205</v>
      </c>
      <c r="B1125" s="379"/>
      <c r="C1125" s="376"/>
      <c r="G1125" s="376"/>
      <c r="H1125" s="376"/>
      <c r="I1125" s="376"/>
      <c r="J1125" s="376"/>
      <c r="K1125" s="376"/>
      <c r="L1125" s="376"/>
      <c r="M1125" s="376"/>
      <c r="N1125" s="376"/>
    </row>
    <row r="1126" spans="1:14" ht="15.75" customHeight="1">
      <c r="A1126" s="378" t="s">
        <v>206</v>
      </c>
      <c r="B1126" s="379"/>
      <c r="C1126" s="376"/>
      <c r="G1126" s="376"/>
      <c r="H1126" s="376"/>
      <c r="I1126" s="376"/>
      <c r="J1126" s="376"/>
      <c r="K1126" s="376"/>
      <c r="L1126" s="376"/>
      <c r="M1126" s="376"/>
      <c r="N1126" s="376"/>
    </row>
    <row r="1127" spans="1:14" ht="14.45" thickBot="1"/>
    <row r="1128" spans="1:14" ht="14.45">
      <c r="A1128" s="380"/>
      <c r="B1128" s="380"/>
      <c r="C1128" s="381">
        <f>C$40</f>
        <v>0</v>
      </c>
      <c r="D1128" s="381">
        <f t="shared" ref="D1128:L1128" si="128">D$40</f>
        <v>0</v>
      </c>
      <c r="E1128" s="381">
        <f t="shared" si="128"/>
        <v>0</v>
      </c>
      <c r="F1128" s="381">
        <f t="shared" si="128"/>
        <v>0</v>
      </c>
      <c r="G1128" s="381">
        <f t="shared" si="128"/>
        <v>0</v>
      </c>
      <c r="H1128" s="381">
        <f t="shared" si="128"/>
        <v>0</v>
      </c>
      <c r="I1128" s="381">
        <f t="shared" si="128"/>
        <v>0</v>
      </c>
      <c r="J1128" s="381">
        <f t="shared" si="128"/>
        <v>0</v>
      </c>
      <c r="K1128" s="381">
        <f t="shared" si="128"/>
        <v>0</v>
      </c>
      <c r="L1128" s="381">
        <f t="shared" si="128"/>
        <v>0</v>
      </c>
      <c r="M1128" s="381">
        <f t="shared" ref="M1128" si="129">P$64</f>
        <v>0</v>
      </c>
    </row>
    <row r="1129" spans="1:14" ht="15.75" customHeight="1">
      <c r="A1129" s="382" t="s">
        <v>207</v>
      </c>
      <c r="B1129" s="383" t="s">
        <v>61</v>
      </c>
      <c r="C1129" s="410">
        <f t="shared" ref="C1129:M1129" si="130">(C337*0.227+C338*0.03+C339*$B1125+C340*0.079)*39.543</f>
        <v>0</v>
      </c>
      <c r="D1129" s="410">
        <f t="shared" si="130"/>
        <v>0</v>
      </c>
      <c r="E1129" s="410">
        <f t="shared" si="130"/>
        <v>0</v>
      </c>
      <c r="F1129" s="410">
        <f t="shared" si="130"/>
        <v>0</v>
      </c>
      <c r="G1129" s="410">
        <f t="shared" si="130"/>
        <v>0</v>
      </c>
      <c r="H1129" s="410">
        <f t="shared" si="130"/>
        <v>0</v>
      </c>
      <c r="I1129" s="410">
        <f t="shared" si="130"/>
        <v>0</v>
      </c>
      <c r="J1129" s="410">
        <f t="shared" si="130"/>
        <v>0</v>
      </c>
      <c r="K1129" s="410">
        <f t="shared" si="130"/>
        <v>0</v>
      </c>
      <c r="L1129" s="410">
        <f t="shared" si="130"/>
        <v>0</v>
      </c>
      <c r="M1129" s="410">
        <f t="shared" si="130"/>
        <v>0</v>
      </c>
    </row>
    <row r="1130" spans="1:14" ht="15.75" customHeight="1">
      <c r="A1130" s="384"/>
      <c r="B1130" s="383" t="s">
        <v>197</v>
      </c>
      <c r="C1130" s="410">
        <f t="shared" ref="C1130:M1130" si="131">(C341*0.227+C342*$B1126+C343*0.064)*39.543</f>
        <v>0</v>
      </c>
      <c r="D1130" s="410">
        <f t="shared" si="131"/>
        <v>0</v>
      </c>
      <c r="E1130" s="410">
        <f t="shared" si="131"/>
        <v>0</v>
      </c>
      <c r="F1130" s="410">
        <f t="shared" si="131"/>
        <v>0</v>
      </c>
      <c r="G1130" s="410">
        <f t="shared" si="131"/>
        <v>0</v>
      </c>
      <c r="H1130" s="410">
        <f t="shared" si="131"/>
        <v>0</v>
      </c>
      <c r="I1130" s="410">
        <f t="shared" si="131"/>
        <v>0</v>
      </c>
      <c r="J1130" s="410">
        <f t="shared" si="131"/>
        <v>0</v>
      </c>
      <c r="K1130" s="410">
        <f t="shared" si="131"/>
        <v>0</v>
      </c>
      <c r="L1130" s="410">
        <f t="shared" si="131"/>
        <v>0</v>
      </c>
      <c r="M1130" s="410">
        <f t="shared" si="131"/>
        <v>0</v>
      </c>
    </row>
    <row r="1131" spans="1:14" ht="15.75" customHeight="1">
      <c r="A1131" s="384"/>
      <c r="B1131" s="383" t="s">
        <v>107</v>
      </c>
      <c r="C1131" s="410">
        <f t="shared" ref="C1131:M1131" si="132">(C344*0.227+C345*0.03+C346*$B1125+C347*0.065)*39.543</f>
        <v>0</v>
      </c>
      <c r="D1131" s="410">
        <f t="shared" si="132"/>
        <v>0</v>
      </c>
      <c r="E1131" s="410">
        <f t="shared" si="132"/>
        <v>0</v>
      </c>
      <c r="F1131" s="410">
        <f t="shared" si="132"/>
        <v>0</v>
      </c>
      <c r="G1131" s="410">
        <f t="shared" si="132"/>
        <v>0</v>
      </c>
      <c r="H1131" s="410">
        <f t="shared" si="132"/>
        <v>0</v>
      </c>
      <c r="I1131" s="410">
        <f t="shared" si="132"/>
        <v>0</v>
      </c>
      <c r="J1131" s="410">
        <f t="shared" si="132"/>
        <v>0</v>
      </c>
      <c r="K1131" s="410">
        <f t="shared" si="132"/>
        <v>0</v>
      </c>
      <c r="L1131" s="410">
        <f t="shared" si="132"/>
        <v>0</v>
      </c>
      <c r="M1131" s="410">
        <f t="shared" si="132"/>
        <v>0</v>
      </c>
    </row>
    <row r="1132" spans="1:14" ht="15.75" customHeight="1">
      <c r="A1132" s="384"/>
      <c r="B1132" s="383" t="s">
        <v>108</v>
      </c>
      <c r="C1132" s="410">
        <f t="shared" ref="C1132:M1132" si="133">C348*0.064*39.543</f>
        <v>0</v>
      </c>
      <c r="D1132" s="410">
        <f t="shared" si="133"/>
        <v>0</v>
      </c>
      <c r="E1132" s="410">
        <f t="shared" si="133"/>
        <v>0</v>
      </c>
      <c r="F1132" s="410">
        <f t="shared" si="133"/>
        <v>0</v>
      </c>
      <c r="G1132" s="410">
        <f t="shared" si="133"/>
        <v>0</v>
      </c>
      <c r="H1132" s="410">
        <f t="shared" si="133"/>
        <v>0</v>
      </c>
      <c r="I1132" s="410">
        <f t="shared" si="133"/>
        <v>0</v>
      </c>
      <c r="J1132" s="410">
        <f t="shared" si="133"/>
        <v>0</v>
      </c>
      <c r="K1132" s="410">
        <f t="shared" si="133"/>
        <v>0</v>
      </c>
      <c r="L1132" s="410">
        <f t="shared" si="133"/>
        <v>0</v>
      </c>
      <c r="M1132" s="410">
        <f t="shared" si="133"/>
        <v>0</v>
      </c>
    </row>
    <row r="1133" spans="1:14" ht="15.75" customHeight="1">
      <c r="A1133" s="384"/>
      <c r="B1133" s="383" t="s">
        <v>109</v>
      </c>
      <c r="C1133" s="410">
        <f t="shared" ref="C1133:M1133" si="134">C349*0.064*39.543</f>
        <v>0</v>
      </c>
      <c r="D1133" s="410">
        <f t="shared" si="134"/>
        <v>0</v>
      </c>
      <c r="E1133" s="410">
        <f t="shared" si="134"/>
        <v>0</v>
      </c>
      <c r="F1133" s="410">
        <f t="shared" si="134"/>
        <v>0</v>
      </c>
      <c r="G1133" s="410">
        <f t="shared" si="134"/>
        <v>0</v>
      </c>
      <c r="H1133" s="410">
        <f t="shared" si="134"/>
        <v>0</v>
      </c>
      <c r="I1133" s="410">
        <f t="shared" si="134"/>
        <v>0</v>
      </c>
      <c r="J1133" s="410">
        <f t="shared" si="134"/>
        <v>0</v>
      </c>
      <c r="K1133" s="410">
        <f t="shared" si="134"/>
        <v>0</v>
      </c>
      <c r="L1133" s="410">
        <f t="shared" si="134"/>
        <v>0</v>
      </c>
      <c r="M1133" s="410">
        <f t="shared" si="134"/>
        <v>0</v>
      </c>
    </row>
    <row r="1134" spans="1:14" ht="15.75" customHeight="1">
      <c r="A1134" s="384"/>
      <c r="B1134" s="383" t="s">
        <v>110</v>
      </c>
      <c r="C1134" s="410">
        <f t="shared" ref="C1134:M1134" si="135">C350*0.064*39.543</f>
        <v>0</v>
      </c>
      <c r="D1134" s="410">
        <f t="shared" si="135"/>
        <v>0</v>
      </c>
      <c r="E1134" s="410">
        <f t="shared" si="135"/>
        <v>0</v>
      </c>
      <c r="F1134" s="410">
        <f t="shared" si="135"/>
        <v>0</v>
      </c>
      <c r="G1134" s="410">
        <f t="shared" si="135"/>
        <v>0</v>
      </c>
      <c r="H1134" s="410">
        <f t="shared" si="135"/>
        <v>0</v>
      </c>
      <c r="I1134" s="410">
        <f t="shared" si="135"/>
        <v>0</v>
      </c>
      <c r="J1134" s="410">
        <f t="shared" si="135"/>
        <v>0</v>
      </c>
      <c r="K1134" s="410">
        <f t="shared" si="135"/>
        <v>0</v>
      </c>
      <c r="L1134" s="410">
        <f t="shared" si="135"/>
        <v>0</v>
      </c>
      <c r="M1134" s="410">
        <f t="shared" si="135"/>
        <v>0</v>
      </c>
    </row>
    <row r="1135" spans="1:14" ht="15.75" customHeight="1">
      <c r="A1135" s="384"/>
      <c r="B1135" s="383" t="s">
        <v>198</v>
      </c>
      <c r="C1135" s="410">
        <f t="shared" ref="C1135:M1135" si="136">C351*0.064*39.543</f>
        <v>0</v>
      </c>
      <c r="D1135" s="410">
        <f t="shared" si="136"/>
        <v>0</v>
      </c>
      <c r="E1135" s="410">
        <f t="shared" si="136"/>
        <v>0</v>
      </c>
      <c r="F1135" s="410">
        <f t="shared" si="136"/>
        <v>0</v>
      </c>
      <c r="G1135" s="410">
        <f t="shared" si="136"/>
        <v>0</v>
      </c>
      <c r="H1135" s="410">
        <f t="shared" si="136"/>
        <v>0</v>
      </c>
      <c r="I1135" s="410">
        <f t="shared" si="136"/>
        <v>0</v>
      </c>
      <c r="J1135" s="410">
        <f t="shared" si="136"/>
        <v>0</v>
      </c>
      <c r="K1135" s="410">
        <f t="shared" si="136"/>
        <v>0</v>
      </c>
      <c r="L1135" s="410">
        <f t="shared" si="136"/>
        <v>0</v>
      </c>
      <c r="M1135" s="410">
        <f t="shared" si="136"/>
        <v>0</v>
      </c>
    </row>
    <row r="1136" spans="1:14" ht="15.75" customHeight="1">
      <c r="A1136" s="385"/>
      <c r="B1136" s="387" t="s">
        <v>208</v>
      </c>
      <c r="C1136" s="377">
        <f>SUM(C1129:C1135)</f>
        <v>0</v>
      </c>
      <c r="D1136" s="377">
        <f t="shared" ref="D1136:M1136" si="137">SUM(D1129:D1135)</f>
        <v>0</v>
      </c>
      <c r="E1136" s="377">
        <f t="shared" si="137"/>
        <v>0</v>
      </c>
      <c r="F1136" s="377">
        <f t="shared" si="137"/>
        <v>0</v>
      </c>
      <c r="G1136" s="377">
        <f t="shared" si="137"/>
        <v>0</v>
      </c>
      <c r="H1136" s="377">
        <f t="shared" si="137"/>
        <v>0</v>
      </c>
      <c r="I1136" s="377">
        <f t="shared" si="137"/>
        <v>0</v>
      </c>
      <c r="J1136" s="377">
        <f t="shared" si="137"/>
        <v>0</v>
      </c>
      <c r="K1136" s="377">
        <f t="shared" si="137"/>
        <v>0</v>
      </c>
      <c r="L1136" s="377">
        <f t="shared" si="137"/>
        <v>0</v>
      </c>
      <c r="M1136" s="377">
        <f t="shared" si="137"/>
        <v>0</v>
      </c>
    </row>
    <row r="1137" spans="1:14" ht="15.75" customHeight="1">
      <c r="A1137" s="376"/>
      <c r="B1137" s="376"/>
      <c r="C1137" s="376"/>
      <c r="D1137" s="386"/>
      <c r="E1137" s="376"/>
      <c r="F1137" s="376"/>
      <c r="G1137" s="376"/>
      <c r="H1137" s="376"/>
      <c r="I1137" s="376"/>
      <c r="J1137" s="376"/>
      <c r="K1137" s="376"/>
      <c r="L1137" s="376"/>
      <c r="M1137" s="376"/>
    </row>
    <row r="1138" spans="1:14" ht="15.75" customHeight="1">
      <c r="A1138" s="376"/>
      <c r="B1138" s="376"/>
      <c r="C1138" s="376"/>
      <c r="D1138" s="386"/>
      <c r="E1138" s="376"/>
      <c r="F1138" s="376"/>
      <c r="G1138" s="376"/>
      <c r="H1138" s="376"/>
      <c r="I1138" s="376"/>
      <c r="J1138" s="376"/>
      <c r="K1138" s="376"/>
      <c r="L1138" s="376"/>
      <c r="M1138" s="376"/>
      <c r="N1138" s="376"/>
    </row>
    <row r="1139" spans="1:14" ht="15.75" customHeight="1">
      <c r="A1139" s="376"/>
      <c r="B1139" s="376"/>
      <c r="C1139" s="376"/>
      <c r="D1139" s="386"/>
      <c r="E1139" s="376"/>
      <c r="F1139" s="376"/>
      <c r="G1139" s="376"/>
      <c r="H1139" s="376"/>
      <c r="I1139" s="376"/>
      <c r="J1139" s="376"/>
      <c r="K1139" s="376"/>
      <c r="L1139" s="376"/>
      <c r="M1139" s="376"/>
      <c r="N1139" s="376"/>
    </row>
    <row r="1140" spans="1:14" ht="15.75" customHeight="1">
      <c r="A1140" s="376"/>
      <c r="B1140" s="376"/>
      <c r="C1140" s="376"/>
      <c r="D1140" s="386"/>
      <c r="E1140" s="376"/>
      <c r="F1140" s="376"/>
      <c r="G1140" s="376"/>
      <c r="H1140" s="376"/>
      <c r="I1140" s="376"/>
      <c r="J1140" s="376"/>
      <c r="K1140" s="376"/>
      <c r="L1140" s="376"/>
      <c r="M1140" s="376"/>
      <c r="N1140" s="376"/>
    </row>
    <row r="1141" spans="1:14" ht="15.75" customHeight="1">
      <c r="A1141" s="376"/>
      <c r="B1141" s="376"/>
      <c r="C1141" s="376"/>
      <c r="D1141" s="386"/>
      <c r="E1141" s="376"/>
      <c r="F1141" s="376"/>
      <c r="G1141" s="376"/>
      <c r="H1141" s="376"/>
      <c r="I1141" s="376"/>
      <c r="J1141" s="376"/>
      <c r="K1141" s="376"/>
      <c r="L1141" s="376"/>
      <c r="M1141" s="376"/>
      <c r="N1141" s="376"/>
    </row>
    <row r="1142" spans="1:14" ht="15.75" customHeight="1">
      <c r="A1142" s="376"/>
      <c r="B1142" s="376"/>
      <c r="C1142" s="376"/>
      <c r="D1142" s="386"/>
      <c r="E1142" s="376"/>
      <c r="F1142" s="376"/>
      <c r="G1142" s="376"/>
      <c r="H1142" s="376"/>
      <c r="I1142" s="376"/>
      <c r="J1142" s="376"/>
      <c r="K1142" s="376"/>
      <c r="L1142" s="376"/>
      <c r="M1142" s="376"/>
      <c r="N1142" s="376"/>
    </row>
    <row r="1143" spans="1:14" ht="15.75" customHeight="1">
      <c r="A1143" s="376"/>
      <c r="B1143" s="376"/>
      <c r="C1143" s="376"/>
      <c r="D1143" s="386"/>
      <c r="E1143" s="376"/>
      <c r="F1143" s="376"/>
      <c r="G1143" s="376"/>
      <c r="H1143" s="376"/>
      <c r="I1143" s="376"/>
      <c r="J1143" s="376"/>
      <c r="K1143" s="376"/>
      <c r="L1143" s="376"/>
      <c r="M1143" s="376"/>
      <c r="N1143" s="376"/>
    </row>
    <row r="1144" spans="1:14" ht="15.75" customHeight="1">
      <c r="A1144" s="376"/>
      <c r="B1144" s="376"/>
      <c r="C1144" s="376"/>
      <c r="D1144" s="386"/>
      <c r="E1144" s="376"/>
      <c r="F1144" s="376"/>
      <c r="G1144" s="376"/>
      <c r="H1144" s="376"/>
      <c r="I1144" s="376"/>
      <c r="J1144" s="376"/>
      <c r="K1144" s="376"/>
      <c r="L1144" s="376"/>
      <c r="M1144" s="376"/>
      <c r="N1144" s="376"/>
    </row>
    <row r="1145" spans="1:14" ht="15.75" customHeight="1">
      <c r="A1145" s="376"/>
      <c r="B1145" s="376"/>
      <c r="C1145" s="376"/>
      <c r="D1145" s="386"/>
      <c r="E1145" s="376"/>
      <c r="F1145" s="376"/>
      <c r="G1145" s="376"/>
      <c r="H1145" s="376"/>
      <c r="I1145" s="376"/>
      <c r="J1145" s="376"/>
      <c r="K1145" s="376"/>
      <c r="L1145" s="376"/>
      <c r="M1145" s="376"/>
      <c r="N1145" s="376"/>
    </row>
    <row r="1146" spans="1:14" ht="15.75" customHeight="1">
      <c r="A1146" s="376"/>
      <c r="B1146" s="376"/>
      <c r="C1146" s="376"/>
      <c r="D1146" s="386"/>
      <c r="E1146" s="376"/>
      <c r="F1146" s="376"/>
      <c r="G1146" s="376"/>
      <c r="H1146" s="376"/>
      <c r="I1146" s="376"/>
      <c r="J1146" s="376"/>
      <c r="K1146" s="376"/>
      <c r="L1146" s="376"/>
      <c r="M1146" s="376"/>
      <c r="N1146" s="376"/>
    </row>
    <row r="1147" spans="1:14" ht="15.75" customHeight="1">
      <c r="A1147" s="376"/>
      <c r="B1147" s="376"/>
      <c r="C1147" s="376"/>
      <c r="D1147" s="386"/>
      <c r="E1147" s="376"/>
      <c r="F1147" s="376"/>
      <c r="G1147" s="376"/>
      <c r="H1147" s="376"/>
      <c r="I1147" s="376"/>
      <c r="J1147" s="376"/>
      <c r="K1147" s="376"/>
      <c r="L1147" s="376"/>
      <c r="M1147" s="376"/>
      <c r="N1147" s="376"/>
    </row>
    <row r="1148" spans="1:14" ht="15.75" customHeight="1">
      <c r="A1148" s="376"/>
      <c r="B1148" s="376"/>
      <c r="C1148" s="376"/>
      <c r="D1148" s="386"/>
      <c r="E1148" s="376"/>
      <c r="F1148" s="376"/>
      <c r="G1148" s="376"/>
      <c r="H1148" s="376"/>
      <c r="I1148" s="376"/>
      <c r="J1148" s="376"/>
      <c r="K1148" s="376"/>
      <c r="L1148" s="376"/>
      <c r="M1148" s="376"/>
      <c r="N1148" s="376"/>
    </row>
    <row r="1149" spans="1:14" ht="15.75" customHeight="1">
      <c r="A1149" s="376"/>
      <c r="B1149" s="376"/>
      <c r="C1149" s="376"/>
      <c r="D1149" s="386"/>
      <c r="E1149" s="376"/>
      <c r="F1149" s="376"/>
      <c r="G1149" s="376"/>
      <c r="H1149" s="376"/>
      <c r="I1149" s="376"/>
      <c r="J1149" s="376"/>
      <c r="K1149" s="376"/>
      <c r="L1149" s="376"/>
      <c r="M1149" s="376"/>
      <c r="N1149" s="376"/>
    </row>
    <row r="1150" spans="1:14" ht="15.75" customHeight="1">
      <c r="A1150" s="376"/>
      <c r="B1150" s="376"/>
      <c r="C1150" s="376"/>
      <c r="D1150" s="386"/>
      <c r="E1150" s="376"/>
      <c r="F1150" s="376"/>
      <c r="G1150" s="376"/>
      <c r="H1150" s="376"/>
      <c r="I1150" s="376"/>
      <c r="J1150" s="376"/>
      <c r="K1150" s="376"/>
      <c r="L1150" s="376"/>
      <c r="M1150" s="376"/>
      <c r="N1150" s="376"/>
    </row>
    <row r="1151" spans="1:14" ht="15.75" customHeight="1">
      <c r="A1151" s="376"/>
      <c r="B1151" s="376"/>
      <c r="C1151" s="376"/>
      <c r="D1151" s="386"/>
      <c r="E1151" s="376"/>
      <c r="F1151" s="376"/>
      <c r="G1151" s="376"/>
      <c r="H1151" s="376"/>
      <c r="I1151" s="376"/>
      <c r="J1151" s="376"/>
      <c r="K1151" s="376"/>
      <c r="L1151" s="376"/>
      <c r="M1151" s="376"/>
      <c r="N1151" s="376"/>
    </row>
    <row r="1152" spans="1:14" ht="15.75" customHeight="1">
      <c r="A1152" s="376"/>
      <c r="B1152" s="376"/>
      <c r="C1152" s="376"/>
      <c r="D1152" s="386"/>
      <c r="E1152" s="376"/>
      <c r="F1152" s="376"/>
      <c r="G1152" s="376"/>
      <c r="H1152" s="376"/>
      <c r="I1152" s="376"/>
      <c r="J1152" s="376"/>
      <c r="K1152" s="376"/>
      <c r="L1152" s="376"/>
      <c r="M1152" s="376"/>
      <c r="N1152" s="376"/>
    </row>
    <row r="1153" spans="1:14" ht="15.75" customHeight="1">
      <c r="A1153" s="376"/>
      <c r="B1153" s="376"/>
      <c r="C1153" s="376"/>
      <c r="D1153" s="386"/>
      <c r="E1153" s="376"/>
      <c r="F1153" s="376"/>
      <c r="G1153" s="376"/>
      <c r="H1153" s="376"/>
      <c r="I1153" s="376"/>
      <c r="J1153" s="376"/>
      <c r="K1153" s="376"/>
      <c r="L1153" s="376"/>
      <c r="M1153" s="376"/>
      <c r="N1153" s="376"/>
    </row>
    <row r="1154" spans="1:14" ht="14.1"/>
    <row r="1155" spans="1:14" ht="14.1"/>
    <row r="1156" spans="1:14" ht="14.1"/>
    <row r="1157" spans="1:14" ht="14.1"/>
    <row r="1158" spans="1:14" ht="14.1"/>
    <row r="1159" spans="1:14" ht="14.1"/>
    <row r="1160" spans="1:14" ht="14.1"/>
    <row r="1161" spans="1:14" ht="14.1"/>
    <row r="1162" spans="1:14" ht="14.1"/>
    <row r="1163" spans="1:14" ht="14.1"/>
    <row r="1164" spans="1:14" ht="23.45">
      <c r="A1164" s="374" t="s">
        <v>209</v>
      </c>
      <c r="B1164" s="406">
        <f>B392</f>
        <v>4</v>
      </c>
      <c r="C1164" s="375"/>
      <c r="D1164" s="375"/>
      <c r="E1164" s="375"/>
      <c r="F1164" s="375"/>
      <c r="G1164" s="375"/>
      <c r="H1164" s="375"/>
      <c r="I1164" s="375"/>
      <c r="J1164" s="375"/>
      <c r="K1164" s="375"/>
      <c r="L1164" s="375"/>
      <c r="M1164" s="375"/>
      <c r="N1164" s="375"/>
    </row>
    <row r="1165" spans="1:14" ht="15.75" customHeight="1">
      <c r="A1165" s="404" t="s">
        <v>210</v>
      </c>
      <c r="B1165" s="409">
        <f>B1164</f>
        <v>4</v>
      </c>
      <c r="C1165" s="376"/>
      <c r="D1165" s="376"/>
      <c r="E1165" s="376"/>
      <c r="F1165" s="376"/>
      <c r="G1165" s="376"/>
      <c r="H1165" s="376"/>
      <c r="I1165" s="376"/>
      <c r="J1165" s="376"/>
      <c r="K1165" s="376"/>
      <c r="L1165" s="376"/>
      <c r="M1165" s="376"/>
      <c r="N1165" s="376"/>
    </row>
    <row r="1166" spans="1:14" ht="15.75" customHeight="1">
      <c r="A1166" s="376"/>
      <c r="B1166" s="376"/>
      <c r="C1166" s="376"/>
      <c r="D1166" s="376"/>
      <c r="E1166" s="376"/>
      <c r="F1166" s="376"/>
      <c r="G1166" s="376"/>
      <c r="H1166" s="376"/>
      <c r="I1166" s="376"/>
      <c r="J1166" s="376"/>
      <c r="K1166" s="376"/>
      <c r="L1166" s="376"/>
      <c r="M1166" s="376"/>
      <c r="N1166" s="376"/>
    </row>
    <row r="1167" spans="1:14" ht="15.75" customHeight="1">
      <c r="A1167" s="376"/>
      <c r="B1167" s="376"/>
      <c r="C1167" s="376"/>
      <c r="D1167" s="376"/>
      <c r="E1167" s="376"/>
      <c r="F1167" s="376"/>
      <c r="G1167" s="376"/>
      <c r="H1167" s="376"/>
      <c r="I1167" s="376"/>
      <c r="J1167" s="376"/>
      <c r="K1167" s="376"/>
      <c r="L1167" s="376"/>
      <c r="M1167" s="376"/>
      <c r="N1167" s="376"/>
    </row>
    <row r="1168" spans="1:14" ht="15.75" customHeight="1">
      <c r="A1168" s="376"/>
      <c r="B1168" s="376"/>
      <c r="C1168" s="376"/>
      <c r="D1168" s="376"/>
      <c r="E1168" s="376"/>
      <c r="F1168" s="376"/>
      <c r="G1168" s="376"/>
      <c r="H1168" s="376"/>
      <c r="I1168" s="376"/>
      <c r="J1168" s="376"/>
      <c r="K1168" s="376"/>
      <c r="L1168" s="376"/>
      <c r="M1168" s="376"/>
      <c r="N1168" s="376"/>
    </row>
    <row r="1169" spans="1:14" ht="15.75" customHeight="1">
      <c r="A1169" s="376"/>
      <c r="B1169" s="376"/>
      <c r="C1169" s="376"/>
      <c r="D1169" s="376"/>
      <c r="E1169" s="376"/>
      <c r="F1169" s="376"/>
      <c r="G1169" s="376"/>
      <c r="H1169" s="376"/>
      <c r="I1169" s="376"/>
      <c r="J1169" s="376"/>
      <c r="K1169" s="376"/>
      <c r="L1169" s="376"/>
      <c r="M1169" s="376"/>
      <c r="N1169" s="376"/>
    </row>
    <row r="1170" spans="1:14" ht="15.75" customHeight="1">
      <c r="A1170" s="376"/>
      <c r="B1170" s="376"/>
      <c r="C1170" s="376"/>
      <c r="D1170" s="376"/>
      <c r="E1170" s="376"/>
      <c r="F1170" s="376"/>
      <c r="G1170" s="376"/>
      <c r="H1170" s="376"/>
      <c r="I1170" s="376"/>
      <c r="J1170" s="376"/>
      <c r="K1170" s="376"/>
      <c r="L1170" s="376"/>
      <c r="M1170" s="376"/>
      <c r="N1170" s="376"/>
    </row>
    <row r="1171" spans="1:14" ht="15.75" customHeight="1">
      <c r="A1171" s="376"/>
      <c r="B1171" s="376"/>
      <c r="C1171" s="376"/>
      <c r="D1171" s="376"/>
      <c r="E1171" s="376"/>
      <c r="F1171" s="376"/>
      <c r="G1171" s="376"/>
      <c r="H1171" s="376"/>
      <c r="I1171" s="376"/>
      <c r="J1171" s="376"/>
      <c r="K1171" s="376"/>
      <c r="L1171" s="376"/>
      <c r="M1171" s="376"/>
      <c r="N1171" s="376"/>
    </row>
    <row r="1172" spans="1:14" ht="15.75" customHeight="1">
      <c r="A1172" s="376"/>
      <c r="B1172" s="376"/>
      <c r="C1172" s="376"/>
      <c r="D1172" s="376"/>
      <c r="E1172" s="376"/>
      <c r="F1172" s="376"/>
      <c r="G1172" s="376"/>
      <c r="H1172" s="376"/>
      <c r="I1172" s="376"/>
      <c r="J1172" s="376"/>
      <c r="K1172" s="376"/>
      <c r="L1172" s="376"/>
      <c r="M1172" s="376"/>
      <c r="N1172" s="376"/>
    </row>
    <row r="1173" spans="1:14" ht="15.75" customHeight="1">
      <c r="A1173" s="376"/>
      <c r="B1173" s="376"/>
      <c r="C1173" s="376"/>
      <c r="D1173" s="376"/>
      <c r="E1173" s="376"/>
      <c r="F1173" s="376"/>
      <c r="G1173" s="376"/>
      <c r="H1173" s="376"/>
      <c r="I1173" s="376"/>
      <c r="J1173" s="376"/>
      <c r="K1173" s="376"/>
      <c r="L1173" s="376"/>
      <c r="M1173" s="376"/>
      <c r="N1173" s="376"/>
    </row>
    <row r="1174" spans="1:14" ht="15.75" customHeight="1">
      <c r="A1174" s="376"/>
      <c r="B1174" s="376"/>
      <c r="C1174" s="376"/>
      <c r="D1174" s="376"/>
      <c r="E1174" s="376"/>
      <c r="F1174" s="376"/>
      <c r="G1174" s="376"/>
      <c r="H1174" s="376"/>
      <c r="I1174" s="376"/>
      <c r="J1174" s="376"/>
      <c r="K1174" s="376"/>
      <c r="L1174" s="376"/>
      <c r="M1174" s="376"/>
      <c r="N1174" s="376"/>
    </row>
    <row r="1175" spans="1:14" ht="15.75" customHeight="1">
      <c r="A1175" s="376"/>
      <c r="B1175" s="376"/>
      <c r="C1175" s="376"/>
      <c r="D1175" s="376"/>
      <c r="E1175" s="376"/>
      <c r="F1175" s="376"/>
      <c r="G1175" s="376"/>
      <c r="H1175" s="376"/>
      <c r="I1175" s="376"/>
      <c r="J1175" s="376"/>
      <c r="K1175" s="376"/>
      <c r="L1175" s="376"/>
      <c r="M1175" s="376"/>
      <c r="N1175" s="376"/>
    </row>
    <row r="1176" spans="1:14" ht="15.75" customHeight="1">
      <c r="A1176" s="376"/>
      <c r="B1176" s="376"/>
      <c r="C1176" s="376"/>
      <c r="D1176" s="376"/>
      <c r="E1176" s="376"/>
      <c r="F1176" s="376"/>
      <c r="G1176" s="376"/>
      <c r="H1176" s="376"/>
      <c r="I1176" s="376"/>
      <c r="J1176" s="376"/>
      <c r="K1176" s="376"/>
      <c r="L1176" s="376"/>
      <c r="M1176" s="376"/>
      <c r="N1176" s="376"/>
    </row>
    <row r="1177" spans="1:14" ht="15.75" customHeight="1">
      <c r="A1177" s="376"/>
      <c r="B1177" s="376"/>
      <c r="C1177" s="376"/>
      <c r="D1177" s="376"/>
      <c r="E1177" s="376"/>
      <c r="F1177" s="376"/>
      <c r="G1177" s="376"/>
      <c r="H1177" s="376"/>
      <c r="I1177" s="376"/>
      <c r="J1177" s="376"/>
      <c r="K1177" s="376"/>
      <c r="L1177" s="376"/>
      <c r="M1177" s="376"/>
      <c r="N1177" s="376"/>
    </row>
    <row r="1178" spans="1:14" ht="15.75" customHeight="1">
      <c r="A1178" s="376"/>
      <c r="B1178" s="376"/>
      <c r="C1178" s="376"/>
      <c r="D1178" s="376"/>
      <c r="E1178" s="376"/>
      <c r="F1178" s="376"/>
      <c r="G1178" s="376"/>
      <c r="H1178" s="376"/>
      <c r="I1178" s="376"/>
      <c r="J1178" s="376"/>
      <c r="K1178" s="376"/>
      <c r="L1178" s="376"/>
      <c r="M1178" s="376"/>
      <c r="N1178" s="376"/>
    </row>
    <row r="1179" spans="1:14" ht="15.75" customHeight="1">
      <c r="A1179" s="376"/>
      <c r="B1179" s="376"/>
      <c r="C1179" s="376"/>
      <c r="D1179" s="376"/>
      <c r="E1179" s="376"/>
      <c r="F1179" s="376"/>
      <c r="G1179" s="376"/>
      <c r="H1179" s="376"/>
      <c r="I1179" s="376"/>
      <c r="J1179" s="376"/>
      <c r="K1179" s="376"/>
      <c r="L1179" s="376"/>
      <c r="M1179" s="376"/>
      <c r="N1179" s="376"/>
    </row>
    <row r="1180" spans="1:14" ht="15.75" customHeight="1">
      <c r="A1180" s="376"/>
      <c r="B1180" s="376"/>
      <c r="C1180" s="376"/>
      <c r="D1180" s="376"/>
      <c r="E1180" s="376"/>
      <c r="F1180" s="376"/>
      <c r="G1180" s="376"/>
      <c r="H1180" s="376"/>
      <c r="I1180" s="376"/>
      <c r="J1180" s="376"/>
      <c r="K1180" s="376"/>
      <c r="L1180" s="376"/>
      <c r="M1180" s="376"/>
      <c r="N1180" s="376"/>
    </row>
    <row r="1181" spans="1:14" ht="15.75" customHeight="1">
      <c r="A1181" s="376"/>
      <c r="B1181" s="376"/>
      <c r="C1181" s="376"/>
      <c r="D1181" s="376"/>
      <c r="E1181" s="376"/>
      <c r="F1181" s="376"/>
      <c r="G1181" s="376"/>
      <c r="H1181" s="376"/>
      <c r="I1181" s="376"/>
      <c r="J1181" s="376"/>
      <c r="K1181" s="376"/>
      <c r="L1181" s="376"/>
      <c r="M1181" s="376"/>
      <c r="N1181" s="376"/>
    </row>
    <row r="1182" spans="1:14" ht="15.75" customHeight="1">
      <c r="A1182" s="376"/>
      <c r="B1182" s="376"/>
      <c r="C1182" s="376"/>
      <c r="D1182" s="376"/>
      <c r="E1182" s="376"/>
      <c r="F1182" s="376"/>
      <c r="G1182" s="376"/>
      <c r="H1182" s="376"/>
      <c r="I1182" s="376"/>
      <c r="J1182" s="376"/>
      <c r="K1182" s="376"/>
      <c r="L1182" s="376"/>
      <c r="M1182" s="376"/>
      <c r="N1182" s="376"/>
    </row>
    <row r="1183" spans="1:14" ht="15.75" customHeight="1">
      <c r="A1183" s="376"/>
      <c r="B1183" s="376"/>
      <c r="C1183" s="376"/>
      <c r="D1183" s="376"/>
      <c r="E1183" s="376"/>
      <c r="F1183" s="376"/>
      <c r="G1183" s="376"/>
      <c r="H1183" s="376"/>
      <c r="I1183" s="376"/>
      <c r="J1183" s="376"/>
      <c r="K1183" s="376"/>
      <c r="L1183" s="376"/>
      <c r="M1183" s="376"/>
      <c r="N1183" s="376"/>
    </row>
    <row r="1184" spans="1:14" ht="15.75" customHeight="1">
      <c r="A1184" s="376"/>
      <c r="B1184" s="376"/>
      <c r="C1184" s="376"/>
      <c r="D1184" s="376"/>
      <c r="E1184" s="376"/>
      <c r="F1184" s="376"/>
      <c r="G1184" s="376"/>
      <c r="H1184" s="376"/>
      <c r="I1184" s="376"/>
      <c r="J1184" s="376"/>
      <c r="K1184" s="376"/>
      <c r="L1184" s="376"/>
      <c r="M1184" s="376"/>
      <c r="N1184" s="376"/>
    </row>
    <row r="1185" spans="1:14" ht="15.75" customHeight="1">
      <c r="A1185" s="376"/>
      <c r="B1185" s="376"/>
      <c r="C1185" s="376"/>
      <c r="D1185" s="376"/>
      <c r="E1185" s="376"/>
      <c r="F1185" s="376"/>
      <c r="G1185" s="376"/>
      <c r="H1185" s="376"/>
      <c r="I1185" s="376"/>
      <c r="J1185" s="376"/>
      <c r="K1185" s="376"/>
      <c r="L1185" s="376"/>
      <c r="M1185" s="376"/>
      <c r="N1185" s="376"/>
    </row>
    <row r="1186" spans="1:14" ht="15.75" customHeight="1">
      <c r="A1186" s="376"/>
      <c r="B1186" s="376"/>
      <c r="C1186" s="376"/>
      <c r="D1186" s="376"/>
      <c r="E1186" s="376"/>
      <c r="F1186" s="376"/>
      <c r="G1186" s="376"/>
      <c r="H1186" s="376"/>
      <c r="I1186" s="376"/>
      <c r="J1186" s="376"/>
      <c r="K1186" s="376"/>
      <c r="L1186" s="376"/>
      <c r="M1186" s="376"/>
      <c r="N1186" s="376"/>
    </row>
    <row r="1187" spans="1:14" ht="15.75" customHeight="1">
      <c r="A1187" s="376"/>
      <c r="B1187" s="376"/>
      <c r="C1187" s="376"/>
      <c r="D1187" s="376"/>
      <c r="E1187" s="376"/>
      <c r="F1187" s="376"/>
      <c r="G1187" s="376"/>
      <c r="H1187" s="376"/>
      <c r="I1187" s="376"/>
      <c r="J1187" s="376"/>
      <c r="K1187" s="376"/>
      <c r="L1187" s="376"/>
      <c r="M1187" s="376"/>
      <c r="N1187" s="376"/>
    </row>
    <row r="1188" spans="1:14" ht="15.75" hidden="1" customHeight="1">
      <c r="A1188" s="404"/>
      <c r="B1188" s="409"/>
      <c r="C1188" s="376"/>
      <c r="D1188" s="376"/>
      <c r="E1188" s="376"/>
      <c r="F1188" s="376"/>
      <c r="G1188" s="376"/>
      <c r="H1188" s="376"/>
      <c r="I1188" s="376"/>
      <c r="J1188" s="376"/>
      <c r="K1188" s="376"/>
      <c r="L1188" s="376"/>
      <c r="M1188" s="376"/>
      <c r="N1188" s="376"/>
    </row>
    <row r="1189" spans="1:14" ht="15.75" hidden="1" customHeight="1">
      <c r="A1189" s="376"/>
      <c r="B1189" s="376"/>
      <c r="C1189" s="376"/>
      <c r="D1189" s="376"/>
      <c r="E1189" s="376"/>
      <c r="F1189" s="376"/>
      <c r="G1189" s="376"/>
      <c r="H1189" s="376"/>
      <c r="I1189" s="376"/>
      <c r="J1189" s="376"/>
      <c r="K1189" s="376"/>
      <c r="L1189" s="376"/>
      <c r="M1189" s="376"/>
      <c r="N1189" s="376"/>
    </row>
    <row r="1190" spans="1:14" ht="15.75" hidden="1" customHeight="1">
      <c r="A1190" s="376"/>
      <c r="B1190" s="376"/>
      <c r="C1190" s="376"/>
      <c r="D1190" s="376"/>
      <c r="E1190" s="376"/>
      <c r="F1190" s="376"/>
      <c r="G1190" s="376"/>
      <c r="H1190" s="376"/>
      <c r="I1190" s="376"/>
      <c r="J1190" s="376"/>
      <c r="K1190" s="376"/>
      <c r="L1190" s="376"/>
      <c r="M1190" s="376"/>
      <c r="N1190" s="376"/>
    </row>
    <row r="1191" spans="1:14" ht="15.75" hidden="1" customHeight="1">
      <c r="A1191" s="376"/>
      <c r="B1191" s="376"/>
      <c r="C1191" s="376"/>
      <c r="D1191" s="376"/>
      <c r="E1191" s="376"/>
      <c r="F1191" s="376"/>
      <c r="G1191" s="376"/>
      <c r="H1191" s="376"/>
      <c r="I1191" s="376"/>
      <c r="J1191" s="376"/>
      <c r="K1191" s="376"/>
      <c r="L1191" s="376"/>
      <c r="M1191" s="376"/>
      <c r="N1191" s="376"/>
    </row>
    <row r="1192" spans="1:14" ht="15.75" hidden="1" customHeight="1">
      <c r="A1192" s="376"/>
      <c r="B1192" s="376"/>
      <c r="C1192" s="376"/>
      <c r="D1192" s="376"/>
      <c r="E1192" s="376"/>
      <c r="F1192" s="376"/>
      <c r="G1192" s="376"/>
      <c r="H1192" s="376"/>
      <c r="I1192" s="376"/>
      <c r="J1192" s="376"/>
      <c r="K1192" s="376"/>
      <c r="L1192" s="376"/>
      <c r="M1192" s="376"/>
      <c r="N1192" s="376"/>
    </row>
    <row r="1193" spans="1:14" ht="15.75" hidden="1" customHeight="1">
      <c r="A1193" s="376"/>
      <c r="B1193" s="376"/>
      <c r="C1193" s="376"/>
      <c r="D1193" s="376"/>
      <c r="E1193" s="376"/>
      <c r="F1193" s="376"/>
      <c r="G1193" s="376"/>
      <c r="H1193" s="376"/>
      <c r="I1193" s="376"/>
      <c r="J1193" s="376"/>
      <c r="K1193" s="376"/>
      <c r="L1193" s="376"/>
      <c r="M1193" s="376"/>
      <c r="N1193" s="376"/>
    </row>
    <row r="1194" spans="1:14" ht="15.75" hidden="1" customHeight="1">
      <c r="A1194" s="376"/>
      <c r="B1194" s="376"/>
      <c r="C1194" s="376"/>
      <c r="D1194" s="376"/>
      <c r="E1194" s="376"/>
      <c r="F1194" s="376"/>
      <c r="G1194" s="376"/>
      <c r="H1194" s="376"/>
      <c r="I1194" s="376"/>
      <c r="J1194" s="376"/>
      <c r="K1194" s="376"/>
      <c r="L1194" s="376"/>
      <c r="M1194" s="376"/>
      <c r="N1194" s="376"/>
    </row>
    <row r="1195" spans="1:14" ht="15.75" hidden="1" customHeight="1">
      <c r="A1195" s="376"/>
      <c r="B1195" s="376"/>
      <c r="C1195" s="376"/>
      <c r="D1195" s="376"/>
      <c r="E1195" s="376"/>
      <c r="F1195" s="376"/>
      <c r="G1195" s="376"/>
      <c r="H1195" s="376"/>
      <c r="I1195" s="376"/>
      <c r="J1195" s="376"/>
      <c r="K1195" s="376"/>
      <c r="L1195" s="376"/>
      <c r="M1195" s="376"/>
      <c r="N1195" s="376"/>
    </row>
    <row r="1196" spans="1:14" ht="15.75" hidden="1" customHeight="1">
      <c r="A1196" s="376"/>
      <c r="B1196" s="376"/>
      <c r="C1196" s="376"/>
      <c r="D1196" s="376"/>
      <c r="E1196" s="376"/>
      <c r="F1196" s="376"/>
      <c r="G1196" s="376"/>
      <c r="H1196" s="376"/>
      <c r="I1196" s="376"/>
      <c r="J1196" s="376"/>
      <c r="K1196" s="376"/>
      <c r="L1196" s="376"/>
      <c r="M1196" s="376"/>
      <c r="N1196" s="376"/>
    </row>
    <row r="1197" spans="1:14" ht="15.75" hidden="1" customHeight="1">
      <c r="A1197" s="376"/>
      <c r="B1197" s="376"/>
      <c r="C1197" s="376"/>
      <c r="D1197" s="376"/>
      <c r="E1197" s="376"/>
      <c r="F1197" s="376"/>
      <c r="G1197" s="376"/>
      <c r="H1197" s="376"/>
      <c r="I1197" s="376"/>
      <c r="J1197" s="376"/>
      <c r="K1197" s="376"/>
      <c r="L1197" s="376"/>
      <c r="M1197" s="376"/>
      <c r="N1197" s="376"/>
    </row>
    <row r="1198" spans="1:14" ht="15.75" hidden="1" customHeight="1">
      <c r="A1198" s="376"/>
      <c r="B1198" s="376"/>
      <c r="C1198" s="376"/>
      <c r="D1198" s="376"/>
      <c r="E1198" s="376"/>
      <c r="F1198" s="376"/>
      <c r="G1198" s="376"/>
      <c r="H1198" s="376"/>
      <c r="I1198" s="376"/>
      <c r="J1198" s="376"/>
      <c r="K1198" s="376"/>
      <c r="L1198" s="376"/>
      <c r="M1198" s="376"/>
      <c r="N1198" s="376"/>
    </row>
    <row r="1199" spans="1:14" ht="15.75" hidden="1" customHeight="1">
      <c r="A1199" s="376"/>
      <c r="B1199" s="376"/>
      <c r="C1199" s="376"/>
      <c r="D1199" s="376"/>
      <c r="E1199" s="376"/>
      <c r="F1199" s="376"/>
      <c r="G1199" s="376"/>
      <c r="H1199" s="376"/>
      <c r="I1199" s="376"/>
      <c r="J1199" s="376"/>
      <c r="K1199" s="376"/>
      <c r="L1199" s="376"/>
      <c r="M1199" s="376"/>
      <c r="N1199" s="376"/>
    </row>
    <row r="1200" spans="1:14" ht="15.75" hidden="1" customHeight="1">
      <c r="A1200" s="376"/>
      <c r="B1200" s="376"/>
      <c r="C1200" s="376"/>
      <c r="D1200" s="376"/>
      <c r="E1200" s="376"/>
      <c r="F1200" s="376"/>
      <c r="G1200" s="376"/>
      <c r="H1200" s="376"/>
      <c r="I1200" s="376"/>
      <c r="J1200" s="376"/>
      <c r="K1200" s="376"/>
      <c r="L1200" s="376"/>
      <c r="M1200" s="376"/>
      <c r="N1200" s="376"/>
    </row>
    <row r="1201" spans="1:14" ht="15.75" hidden="1" customHeight="1">
      <c r="A1201" s="376"/>
      <c r="B1201" s="376"/>
      <c r="C1201" s="376"/>
      <c r="D1201" s="376"/>
      <c r="E1201" s="376"/>
      <c r="F1201" s="376"/>
      <c r="G1201" s="376"/>
      <c r="H1201" s="376"/>
      <c r="I1201" s="376"/>
      <c r="J1201" s="376"/>
      <c r="K1201" s="376"/>
      <c r="L1201" s="376"/>
      <c r="M1201" s="376"/>
      <c r="N1201" s="376"/>
    </row>
    <row r="1202" spans="1:14" ht="15.75" hidden="1" customHeight="1">
      <c r="A1202" s="376"/>
      <c r="B1202" s="376"/>
      <c r="C1202" s="376"/>
      <c r="D1202" s="376"/>
      <c r="E1202" s="376"/>
      <c r="F1202" s="376"/>
      <c r="G1202" s="376"/>
      <c r="H1202" s="376"/>
      <c r="I1202" s="376"/>
      <c r="J1202" s="376"/>
      <c r="K1202" s="376"/>
      <c r="L1202" s="376"/>
      <c r="M1202" s="376"/>
      <c r="N1202" s="376"/>
    </row>
    <row r="1203" spans="1:14" ht="15.75" hidden="1" customHeight="1">
      <c r="A1203" s="376"/>
      <c r="B1203" s="376"/>
      <c r="C1203" s="376"/>
      <c r="D1203" s="376"/>
      <c r="E1203" s="376"/>
      <c r="F1203" s="376"/>
      <c r="G1203" s="376"/>
      <c r="H1203" s="376"/>
      <c r="I1203" s="376"/>
      <c r="J1203" s="376"/>
      <c r="K1203" s="376"/>
      <c r="L1203" s="376"/>
      <c r="M1203" s="376"/>
      <c r="N1203" s="376"/>
    </row>
    <row r="1204" spans="1:14" ht="15.75" hidden="1" customHeight="1">
      <c r="A1204" s="376"/>
      <c r="B1204" s="376"/>
      <c r="C1204" s="376"/>
      <c r="D1204" s="376"/>
      <c r="E1204" s="376"/>
      <c r="F1204" s="376"/>
      <c r="G1204" s="376"/>
      <c r="H1204" s="376"/>
      <c r="I1204" s="376"/>
      <c r="J1204" s="376"/>
      <c r="K1204" s="376"/>
      <c r="L1204" s="376"/>
      <c r="M1204" s="376"/>
      <c r="N1204" s="376"/>
    </row>
    <row r="1205" spans="1:14" ht="15.75" hidden="1" customHeight="1">
      <c r="A1205" s="376"/>
      <c r="B1205" s="376"/>
      <c r="C1205" s="376"/>
      <c r="D1205" s="376"/>
      <c r="E1205" s="376"/>
      <c r="F1205" s="376"/>
      <c r="G1205" s="376"/>
      <c r="H1205" s="376"/>
      <c r="I1205" s="376"/>
      <c r="J1205" s="376"/>
      <c r="K1205" s="376"/>
      <c r="L1205" s="376"/>
      <c r="M1205" s="376"/>
      <c r="N1205" s="376"/>
    </row>
    <row r="1206" spans="1:14" ht="15.75" hidden="1" customHeight="1">
      <c r="A1206" s="376"/>
      <c r="B1206" s="376"/>
      <c r="C1206" s="376"/>
      <c r="D1206" s="376"/>
      <c r="E1206" s="376"/>
      <c r="F1206" s="376"/>
      <c r="G1206" s="376"/>
      <c r="H1206" s="376"/>
      <c r="I1206" s="376"/>
      <c r="J1206" s="376"/>
      <c r="K1206" s="376"/>
      <c r="L1206" s="376"/>
      <c r="M1206" s="376"/>
      <c r="N1206" s="376"/>
    </row>
    <row r="1207" spans="1:14" ht="15.75" hidden="1" customHeight="1">
      <c r="A1207" s="376"/>
      <c r="B1207" s="376"/>
      <c r="C1207" s="376"/>
      <c r="D1207" s="376"/>
      <c r="E1207" s="376"/>
      <c r="F1207" s="376"/>
      <c r="G1207" s="376"/>
      <c r="H1207" s="376"/>
      <c r="I1207" s="376"/>
      <c r="J1207" s="376"/>
      <c r="K1207" s="376"/>
      <c r="L1207" s="376"/>
      <c r="M1207" s="376"/>
      <c r="N1207" s="376"/>
    </row>
    <row r="1208" spans="1:14" ht="15.75" hidden="1" customHeight="1">
      <c r="A1208" s="376"/>
      <c r="B1208" s="376"/>
      <c r="C1208" s="376"/>
      <c r="D1208" s="376"/>
      <c r="E1208" s="376"/>
      <c r="F1208" s="376"/>
      <c r="G1208" s="376"/>
      <c r="H1208" s="376"/>
      <c r="I1208" s="376"/>
      <c r="J1208" s="376"/>
      <c r="K1208" s="376"/>
      <c r="L1208" s="376"/>
      <c r="M1208" s="376"/>
      <c r="N1208" s="376"/>
    </row>
    <row r="1209" spans="1:14" ht="15.75" customHeight="1">
      <c r="A1209" s="404" t="s">
        <v>211</v>
      </c>
      <c r="B1209" s="409">
        <f>B1165</f>
        <v>4</v>
      </c>
      <c r="C1209" s="376"/>
      <c r="D1209" s="376"/>
      <c r="E1209" s="376"/>
      <c r="F1209" s="376"/>
      <c r="G1209" s="376"/>
      <c r="H1209" s="376"/>
      <c r="I1209" s="376"/>
      <c r="J1209" s="376"/>
      <c r="K1209" s="376"/>
      <c r="L1209" s="376"/>
      <c r="M1209" s="376"/>
      <c r="N1209" s="376"/>
    </row>
    <row r="1210" spans="1:14" ht="15.75" customHeight="1" thickBot="1">
      <c r="A1210" s="376"/>
      <c r="B1210" s="376"/>
      <c r="C1210" s="376"/>
      <c r="D1210" s="376"/>
      <c r="E1210" s="376"/>
      <c r="F1210" s="376"/>
      <c r="G1210" s="376"/>
      <c r="H1210" s="376"/>
      <c r="I1210" s="376"/>
      <c r="J1210" s="376"/>
      <c r="K1210" s="376"/>
      <c r="L1210" s="376"/>
      <c r="M1210" s="376"/>
      <c r="N1210" s="376"/>
    </row>
    <row r="1211" spans="1:14" ht="14.45">
      <c r="A1211" s="380"/>
      <c r="B1211" s="380"/>
      <c r="C1211" s="381">
        <f>C$40</f>
        <v>0</v>
      </c>
      <c r="D1211" s="381">
        <f t="shared" ref="D1211:L1211" si="138">D$40</f>
        <v>0</v>
      </c>
      <c r="E1211" s="381">
        <f t="shared" si="138"/>
        <v>0</v>
      </c>
      <c r="F1211" s="381">
        <f t="shared" si="138"/>
        <v>0</v>
      </c>
      <c r="G1211" s="381">
        <f t="shared" si="138"/>
        <v>0</v>
      </c>
      <c r="H1211" s="381">
        <f t="shared" si="138"/>
        <v>0</v>
      </c>
      <c r="I1211" s="381">
        <f t="shared" si="138"/>
        <v>0</v>
      </c>
      <c r="J1211" s="381">
        <f t="shared" si="138"/>
        <v>0</v>
      </c>
      <c r="K1211" s="381">
        <f t="shared" si="138"/>
        <v>0</v>
      </c>
      <c r="L1211" s="381">
        <f t="shared" si="138"/>
        <v>0</v>
      </c>
      <c r="M1211" s="381">
        <f t="shared" ref="M1211" si="139">P$64</f>
        <v>0</v>
      </c>
    </row>
    <row r="1212" spans="1:14" ht="15.75" customHeight="1">
      <c r="A1212" s="382" t="s">
        <v>196</v>
      </c>
      <c r="B1212" s="383" t="s">
        <v>61</v>
      </c>
      <c r="C1212" s="410">
        <f t="shared" ref="C1212:M1212" si="140">C399+C400+C401+C402*2.3</f>
        <v>0</v>
      </c>
      <c r="D1212" s="410">
        <f t="shared" si="140"/>
        <v>0</v>
      </c>
      <c r="E1212" s="410">
        <f t="shared" si="140"/>
        <v>0</v>
      </c>
      <c r="F1212" s="410">
        <f t="shared" si="140"/>
        <v>0</v>
      </c>
      <c r="G1212" s="410">
        <f t="shared" si="140"/>
        <v>0</v>
      </c>
      <c r="H1212" s="410">
        <f t="shared" si="140"/>
        <v>0</v>
      </c>
      <c r="I1212" s="410">
        <f t="shared" si="140"/>
        <v>0</v>
      </c>
      <c r="J1212" s="410">
        <f t="shared" si="140"/>
        <v>0</v>
      </c>
      <c r="K1212" s="410">
        <f t="shared" si="140"/>
        <v>0</v>
      </c>
      <c r="L1212" s="410">
        <f t="shared" si="140"/>
        <v>0</v>
      </c>
      <c r="M1212" s="410">
        <f t="shared" si="140"/>
        <v>0</v>
      </c>
    </row>
    <row r="1213" spans="1:14" ht="15.75" customHeight="1">
      <c r="A1213" s="384"/>
      <c r="B1213" s="383" t="s">
        <v>197</v>
      </c>
      <c r="C1213" s="410">
        <f t="shared" ref="C1213:M1213" si="141">C403+C404+C405*2.3</f>
        <v>0</v>
      </c>
      <c r="D1213" s="410">
        <f t="shared" si="141"/>
        <v>0</v>
      </c>
      <c r="E1213" s="410">
        <f t="shared" si="141"/>
        <v>0</v>
      </c>
      <c r="F1213" s="410">
        <f t="shared" si="141"/>
        <v>0</v>
      </c>
      <c r="G1213" s="410">
        <f t="shared" si="141"/>
        <v>0</v>
      </c>
      <c r="H1213" s="410">
        <f t="shared" si="141"/>
        <v>0</v>
      </c>
      <c r="I1213" s="410">
        <f t="shared" si="141"/>
        <v>0</v>
      </c>
      <c r="J1213" s="410">
        <f t="shared" si="141"/>
        <v>0</v>
      </c>
      <c r="K1213" s="410">
        <f t="shared" si="141"/>
        <v>0</v>
      </c>
      <c r="L1213" s="410">
        <f t="shared" si="141"/>
        <v>0</v>
      </c>
      <c r="M1213" s="410">
        <f t="shared" si="141"/>
        <v>0</v>
      </c>
    </row>
    <row r="1214" spans="1:14" ht="15.75" customHeight="1">
      <c r="A1214" s="384"/>
      <c r="B1214" s="383" t="s">
        <v>107</v>
      </c>
      <c r="C1214" s="410">
        <f t="shared" ref="C1214:M1214" si="142">C406+C407+C408+C409*2.3</f>
        <v>0</v>
      </c>
      <c r="D1214" s="410">
        <f t="shared" si="142"/>
        <v>0</v>
      </c>
      <c r="E1214" s="410">
        <f t="shared" si="142"/>
        <v>0</v>
      </c>
      <c r="F1214" s="410">
        <f t="shared" si="142"/>
        <v>0</v>
      </c>
      <c r="G1214" s="410">
        <f t="shared" si="142"/>
        <v>0</v>
      </c>
      <c r="H1214" s="410">
        <f t="shared" si="142"/>
        <v>0</v>
      </c>
      <c r="I1214" s="410">
        <f t="shared" si="142"/>
        <v>0</v>
      </c>
      <c r="J1214" s="410">
        <f t="shared" si="142"/>
        <v>0</v>
      </c>
      <c r="K1214" s="410">
        <f t="shared" si="142"/>
        <v>0</v>
      </c>
      <c r="L1214" s="410">
        <f t="shared" si="142"/>
        <v>0</v>
      </c>
      <c r="M1214" s="410">
        <f t="shared" si="142"/>
        <v>0</v>
      </c>
    </row>
    <row r="1215" spans="1:14" ht="15.75" customHeight="1">
      <c r="A1215" s="384"/>
      <c r="B1215" s="383" t="s">
        <v>108</v>
      </c>
      <c r="C1215" s="410">
        <f>C410*2.3</f>
        <v>0</v>
      </c>
      <c r="D1215" s="410">
        <f t="shared" ref="D1215:M1215" si="143">D410*2.3</f>
        <v>0</v>
      </c>
      <c r="E1215" s="410">
        <f t="shared" si="143"/>
        <v>0</v>
      </c>
      <c r="F1215" s="410">
        <f t="shared" si="143"/>
        <v>0</v>
      </c>
      <c r="G1215" s="410">
        <f t="shared" si="143"/>
        <v>0</v>
      </c>
      <c r="H1215" s="410">
        <f t="shared" si="143"/>
        <v>0</v>
      </c>
      <c r="I1215" s="410">
        <f t="shared" si="143"/>
        <v>0</v>
      </c>
      <c r="J1215" s="410">
        <f t="shared" si="143"/>
        <v>0</v>
      </c>
      <c r="K1215" s="410">
        <f t="shared" si="143"/>
        <v>0</v>
      </c>
      <c r="L1215" s="410">
        <f t="shared" si="143"/>
        <v>0</v>
      </c>
      <c r="M1215" s="410">
        <f t="shared" si="143"/>
        <v>0</v>
      </c>
    </row>
    <row r="1216" spans="1:14" ht="15.75" customHeight="1">
      <c r="A1216" s="384"/>
      <c r="B1216" s="383" t="s">
        <v>109</v>
      </c>
      <c r="C1216" s="410">
        <f t="shared" ref="C1216:M1218" si="144">C411*2.3</f>
        <v>0</v>
      </c>
      <c r="D1216" s="410">
        <f t="shared" si="144"/>
        <v>0</v>
      </c>
      <c r="E1216" s="410">
        <f t="shared" si="144"/>
        <v>0</v>
      </c>
      <c r="F1216" s="410">
        <f t="shared" si="144"/>
        <v>0</v>
      </c>
      <c r="G1216" s="410">
        <f t="shared" si="144"/>
        <v>0</v>
      </c>
      <c r="H1216" s="410">
        <f t="shared" si="144"/>
        <v>0</v>
      </c>
      <c r="I1216" s="410">
        <f t="shared" si="144"/>
        <v>0</v>
      </c>
      <c r="J1216" s="410">
        <f t="shared" si="144"/>
        <v>0</v>
      </c>
      <c r="K1216" s="410">
        <f t="shared" si="144"/>
        <v>0</v>
      </c>
      <c r="L1216" s="410">
        <f t="shared" si="144"/>
        <v>0</v>
      </c>
      <c r="M1216" s="410">
        <f t="shared" si="144"/>
        <v>0</v>
      </c>
    </row>
    <row r="1217" spans="1:14" ht="15.75" customHeight="1">
      <c r="A1217" s="384"/>
      <c r="B1217" s="383" t="s">
        <v>110</v>
      </c>
      <c r="C1217" s="410">
        <f t="shared" si="144"/>
        <v>0</v>
      </c>
      <c r="D1217" s="410">
        <f t="shared" si="144"/>
        <v>0</v>
      </c>
      <c r="E1217" s="410">
        <f t="shared" si="144"/>
        <v>0</v>
      </c>
      <c r="F1217" s="410">
        <f t="shared" si="144"/>
        <v>0</v>
      </c>
      <c r="G1217" s="410">
        <f t="shared" si="144"/>
        <v>0</v>
      </c>
      <c r="H1217" s="410">
        <f t="shared" si="144"/>
        <v>0</v>
      </c>
      <c r="I1217" s="410">
        <f t="shared" si="144"/>
        <v>0</v>
      </c>
      <c r="J1217" s="410">
        <f t="shared" si="144"/>
        <v>0</v>
      </c>
      <c r="K1217" s="410">
        <f t="shared" si="144"/>
        <v>0</v>
      </c>
      <c r="L1217" s="410">
        <f t="shared" si="144"/>
        <v>0</v>
      </c>
      <c r="M1217" s="410">
        <f t="shared" si="144"/>
        <v>0</v>
      </c>
    </row>
    <row r="1218" spans="1:14" ht="15.75" customHeight="1">
      <c r="A1218" s="384"/>
      <c r="B1218" s="383" t="s">
        <v>198</v>
      </c>
      <c r="C1218" s="410">
        <f>C413*2.3</f>
        <v>0</v>
      </c>
      <c r="D1218" s="410">
        <f t="shared" si="144"/>
        <v>0</v>
      </c>
      <c r="E1218" s="410">
        <f t="shared" si="144"/>
        <v>0</v>
      </c>
      <c r="F1218" s="410">
        <f t="shared" si="144"/>
        <v>0</v>
      </c>
      <c r="G1218" s="410">
        <f t="shared" si="144"/>
        <v>0</v>
      </c>
      <c r="H1218" s="410">
        <f t="shared" si="144"/>
        <v>0</v>
      </c>
      <c r="I1218" s="410">
        <f t="shared" si="144"/>
        <v>0</v>
      </c>
      <c r="J1218" s="410">
        <f t="shared" si="144"/>
        <v>0</v>
      </c>
      <c r="K1218" s="410">
        <f t="shared" si="144"/>
        <v>0</v>
      </c>
      <c r="L1218" s="410">
        <f t="shared" si="144"/>
        <v>0</v>
      </c>
      <c r="M1218" s="410">
        <f t="shared" si="144"/>
        <v>0</v>
      </c>
    </row>
    <row r="1219" spans="1:14" ht="15.75" customHeight="1">
      <c r="A1219" s="385"/>
      <c r="B1219" s="387" t="s">
        <v>23</v>
      </c>
      <c r="C1219" s="377">
        <f>SUM(C1212:C1218)</f>
        <v>0</v>
      </c>
      <c r="D1219" s="377">
        <f t="shared" ref="D1219:M1219" si="145">SUM(D1212:D1218)</f>
        <v>0</v>
      </c>
      <c r="E1219" s="377">
        <f t="shared" si="145"/>
        <v>0</v>
      </c>
      <c r="F1219" s="377">
        <f t="shared" si="145"/>
        <v>0</v>
      </c>
      <c r="G1219" s="377">
        <f t="shared" si="145"/>
        <v>0</v>
      </c>
      <c r="H1219" s="377">
        <f t="shared" si="145"/>
        <v>0</v>
      </c>
      <c r="I1219" s="377">
        <f t="shared" si="145"/>
        <v>0</v>
      </c>
      <c r="J1219" s="377">
        <f t="shared" si="145"/>
        <v>0</v>
      </c>
      <c r="K1219" s="377">
        <f t="shared" si="145"/>
        <v>0</v>
      </c>
      <c r="L1219" s="377">
        <f t="shared" si="145"/>
        <v>0</v>
      </c>
      <c r="M1219" s="377">
        <f t="shared" si="145"/>
        <v>0</v>
      </c>
    </row>
    <row r="1220" spans="1:14" ht="15.75" customHeight="1">
      <c r="A1220" s="376"/>
      <c r="B1220" s="376"/>
      <c r="C1220" s="376"/>
      <c r="D1220" s="386"/>
      <c r="E1220" s="376"/>
      <c r="F1220" s="376"/>
      <c r="G1220" s="376"/>
      <c r="H1220" s="376"/>
      <c r="I1220" s="376"/>
      <c r="J1220" s="376"/>
      <c r="K1220" s="376"/>
      <c r="L1220" s="376"/>
      <c r="M1220" s="376"/>
    </row>
    <row r="1221" spans="1:14" ht="15.75" customHeight="1">
      <c r="A1221" s="376"/>
      <c r="B1221" s="376"/>
      <c r="C1221" s="376"/>
      <c r="D1221" s="386"/>
      <c r="E1221" s="376"/>
      <c r="F1221" s="376"/>
      <c r="G1221" s="376"/>
      <c r="H1221" s="376"/>
      <c r="I1221" s="376"/>
      <c r="J1221" s="376"/>
      <c r="K1221" s="376"/>
      <c r="L1221" s="376"/>
      <c r="M1221" s="376"/>
      <c r="N1221" s="376"/>
    </row>
    <row r="1222" spans="1:14" ht="15.75" customHeight="1">
      <c r="A1222" s="376"/>
      <c r="B1222" s="376"/>
      <c r="C1222" s="376"/>
      <c r="D1222" s="386"/>
      <c r="E1222" s="376"/>
      <c r="F1222" s="376"/>
      <c r="G1222" s="376"/>
      <c r="H1222" s="376"/>
      <c r="I1222" s="376"/>
      <c r="J1222" s="376"/>
      <c r="K1222" s="376"/>
      <c r="L1222" s="376"/>
      <c r="M1222" s="376"/>
      <c r="N1222" s="376"/>
    </row>
    <row r="1223" spans="1:14" ht="15.75" customHeight="1">
      <c r="A1223" s="376"/>
      <c r="B1223" s="376"/>
      <c r="C1223" s="376"/>
      <c r="D1223" s="386"/>
      <c r="E1223" s="376"/>
      <c r="F1223" s="376"/>
      <c r="G1223" s="376"/>
      <c r="H1223" s="376"/>
      <c r="I1223" s="376"/>
      <c r="J1223" s="376"/>
      <c r="K1223" s="376"/>
      <c r="L1223" s="376"/>
      <c r="M1223" s="376"/>
      <c r="N1223" s="376"/>
    </row>
    <row r="1224" spans="1:14" ht="15.75" customHeight="1">
      <c r="A1224" s="376"/>
      <c r="B1224" s="376"/>
      <c r="C1224" s="376"/>
      <c r="D1224" s="386"/>
      <c r="E1224" s="376"/>
      <c r="F1224" s="376"/>
      <c r="G1224" s="376"/>
      <c r="H1224" s="376"/>
      <c r="I1224" s="376"/>
      <c r="J1224" s="376"/>
      <c r="K1224" s="376"/>
      <c r="L1224" s="376"/>
      <c r="M1224" s="376"/>
      <c r="N1224" s="376"/>
    </row>
    <row r="1225" spans="1:14" ht="15.75" customHeight="1">
      <c r="A1225" s="376"/>
      <c r="B1225" s="376"/>
      <c r="C1225" s="376"/>
      <c r="D1225" s="386"/>
      <c r="E1225" s="376"/>
      <c r="F1225" s="376"/>
      <c r="G1225" s="376"/>
      <c r="H1225" s="376"/>
      <c r="I1225" s="376"/>
      <c r="J1225" s="376"/>
      <c r="K1225" s="376"/>
      <c r="L1225" s="376"/>
      <c r="M1225" s="376"/>
      <c r="N1225" s="376"/>
    </row>
    <row r="1226" spans="1:14" ht="15.75" customHeight="1">
      <c r="A1226" s="376"/>
      <c r="B1226" s="376"/>
      <c r="C1226" s="376"/>
      <c r="D1226" s="386"/>
      <c r="E1226" s="376"/>
      <c r="F1226" s="376"/>
      <c r="G1226" s="376"/>
      <c r="H1226" s="376"/>
      <c r="I1226" s="376"/>
      <c r="J1226" s="376"/>
      <c r="K1226" s="376"/>
      <c r="L1226" s="376"/>
      <c r="M1226" s="376"/>
      <c r="N1226" s="376"/>
    </row>
    <row r="1227" spans="1:14" ht="15.75" customHeight="1">
      <c r="A1227" s="376"/>
      <c r="B1227" s="376"/>
      <c r="C1227" s="376"/>
      <c r="D1227" s="386"/>
      <c r="E1227" s="376"/>
      <c r="F1227" s="376"/>
      <c r="G1227" s="376"/>
      <c r="H1227" s="376"/>
      <c r="I1227" s="376"/>
      <c r="J1227" s="376"/>
      <c r="K1227" s="376"/>
      <c r="L1227" s="376"/>
      <c r="M1227" s="376"/>
      <c r="N1227" s="376"/>
    </row>
    <row r="1228" spans="1:14" ht="15.75" customHeight="1">
      <c r="A1228" s="376"/>
      <c r="B1228" s="376"/>
      <c r="C1228" s="376"/>
      <c r="D1228" s="386"/>
      <c r="E1228" s="376"/>
      <c r="F1228" s="376"/>
      <c r="G1228" s="376"/>
      <c r="H1228" s="376"/>
      <c r="I1228" s="376"/>
      <c r="J1228" s="376"/>
      <c r="K1228" s="376"/>
      <c r="L1228" s="376"/>
      <c r="M1228" s="376"/>
      <c r="N1228" s="376"/>
    </row>
    <row r="1229" spans="1:14" ht="15.75" customHeight="1">
      <c r="A1229" s="376"/>
      <c r="B1229" s="376"/>
      <c r="C1229" s="376"/>
      <c r="D1229" s="386"/>
      <c r="E1229" s="376"/>
      <c r="F1229" s="376"/>
      <c r="G1229" s="376"/>
      <c r="H1229" s="376"/>
      <c r="I1229" s="376"/>
      <c r="J1229" s="376"/>
      <c r="K1229" s="376"/>
      <c r="L1229" s="376"/>
      <c r="M1229" s="376"/>
      <c r="N1229" s="376"/>
    </row>
    <row r="1230" spans="1:14" ht="15.75" customHeight="1">
      <c r="A1230" s="376"/>
      <c r="B1230" s="376"/>
      <c r="C1230" s="376"/>
      <c r="D1230" s="386"/>
      <c r="E1230" s="376"/>
      <c r="F1230" s="376"/>
      <c r="G1230" s="376"/>
      <c r="H1230" s="376"/>
      <c r="I1230" s="376"/>
      <c r="J1230" s="376"/>
      <c r="K1230" s="376"/>
      <c r="L1230" s="376"/>
      <c r="M1230" s="376"/>
      <c r="N1230" s="376"/>
    </row>
    <row r="1231" spans="1:14" ht="15.75" customHeight="1">
      <c r="A1231" s="376"/>
      <c r="B1231" s="376"/>
      <c r="C1231" s="376"/>
      <c r="D1231" s="386"/>
      <c r="E1231" s="376"/>
      <c r="F1231" s="376"/>
      <c r="G1231" s="376"/>
      <c r="H1231" s="376"/>
      <c r="I1231" s="376"/>
      <c r="J1231" s="376"/>
      <c r="K1231" s="376"/>
      <c r="L1231" s="376"/>
      <c r="M1231" s="376"/>
      <c r="N1231" s="376"/>
    </row>
    <row r="1232" spans="1:14" ht="15.75" customHeight="1">
      <c r="A1232" s="376"/>
      <c r="B1232" s="376"/>
      <c r="C1232" s="376"/>
      <c r="D1232" s="386"/>
      <c r="E1232" s="376"/>
      <c r="F1232" s="376"/>
      <c r="G1232" s="376"/>
      <c r="H1232" s="376"/>
      <c r="I1232" s="376"/>
      <c r="J1232" s="376"/>
      <c r="K1232" s="376"/>
      <c r="L1232" s="376"/>
      <c r="M1232" s="376"/>
      <c r="N1232" s="376"/>
    </row>
    <row r="1233" spans="1:14" ht="15.75" customHeight="1">
      <c r="A1233" s="376"/>
      <c r="B1233" s="376"/>
      <c r="C1233" s="376"/>
      <c r="D1233" s="386"/>
      <c r="E1233" s="376"/>
      <c r="F1233" s="376"/>
      <c r="G1233" s="376"/>
      <c r="H1233" s="376"/>
      <c r="I1233" s="376"/>
      <c r="J1233" s="376"/>
      <c r="K1233" s="376"/>
      <c r="L1233" s="376"/>
      <c r="M1233" s="376"/>
      <c r="N1233" s="376"/>
    </row>
    <row r="1234" spans="1:14" ht="15.75" customHeight="1">
      <c r="A1234" s="376"/>
      <c r="B1234" s="376"/>
      <c r="C1234" s="376"/>
      <c r="D1234" s="386"/>
      <c r="E1234" s="376"/>
      <c r="F1234" s="376"/>
      <c r="G1234" s="376"/>
      <c r="H1234" s="376"/>
      <c r="I1234" s="376"/>
      <c r="J1234" s="376"/>
      <c r="K1234" s="376"/>
      <c r="L1234" s="376"/>
      <c r="M1234" s="376"/>
      <c r="N1234" s="376"/>
    </row>
    <row r="1235" spans="1:14" ht="15.75" customHeight="1">
      <c r="A1235" s="376"/>
      <c r="B1235" s="376"/>
      <c r="C1235" s="376"/>
      <c r="D1235" s="386"/>
      <c r="E1235" s="376"/>
      <c r="F1235" s="376"/>
      <c r="G1235" s="376"/>
      <c r="H1235" s="376"/>
      <c r="I1235" s="376"/>
      <c r="J1235" s="376"/>
      <c r="K1235" s="376"/>
      <c r="L1235" s="376"/>
      <c r="M1235" s="376"/>
      <c r="N1235" s="376"/>
    </row>
    <row r="1236" spans="1:14" ht="15.75" customHeight="1">
      <c r="A1236" s="376"/>
      <c r="B1236" s="376"/>
      <c r="C1236" s="376"/>
      <c r="D1236" s="386"/>
      <c r="E1236" s="376"/>
      <c r="F1236" s="376"/>
      <c r="G1236" s="376"/>
      <c r="H1236" s="376"/>
      <c r="I1236" s="376"/>
      <c r="J1236" s="376"/>
      <c r="K1236" s="376"/>
      <c r="L1236" s="376"/>
      <c r="M1236" s="376"/>
      <c r="N1236" s="376"/>
    </row>
    <row r="1237" spans="1:14" ht="14.1"/>
    <row r="1238" spans="1:14" ht="14.1"/>
    <row r="1239" spans="1:14" ht="14.1"/>
    <row r="1240" spans="1:14" ht="14.1"/>
    <row r="1241" spans="1:14" ht="14.1"/>
    <row r="1242" spans="1:14" ht="14.1"/>
    <row r="1243" spans="1:14" ht="14.1"/>
    <row r="1244" spans="1:14" ht="14.1"/>
    <row r="1245" spans="1:14" ht="14.1"/>
    <row r="1246" spans="1:14" ht="15.75" customHeight="1">
      <c r="A1246" s="376"/>
      <c r="B1246" s="376"/>
      <c r="C1246" s="376"/>
      <c r="D1246" s="376"/>
      <c r="E1246" s="376"/>
      <c r="F1246" s="376"/>
      <c r="G1246" s="376"/>
      <c r="H1246" s="376"/>
      <c r="I1246" s="376"/>
      <c r="J1246" s="376"/>
      <c r="K1246" s="376"/>
      <c r="L1246" s="376"/>
      <c r="M1246" s="376"/>
      <c r="N1246" s="376"/>
    </row>
    <row r="1247" spans="1:14" ht="15.75" customHeight="1">
      <c r="A1247" s="404" t="s">
        <v>212</v>
      </c>
      <c r="B1247" s="409">
        <f>B1164</f>
        <v>4</v>
      </c>
      <c r="C1247" s="376"/>
      <c r="D1247" s="376"/>
      <c r="E1247" s="376"/>
      <c r="F1247" s="376"/>
      <c r="G1247" s="376"/>
      <c r="H1247" s="376"/>
      <c r="I1247" s="376"/>
      <c r="J1247" s="376"/>
      <c r="K1247" s="376"/>
      <c r="L1247" s="376"/>
      <c r="M1247" s="376"/>
      <c r="N1247" s="376"/>
    </row>
    <row r="1248" spans="1:14" ht="15.75" customHeight="1">
      <c r="A1248" s="376"/>
      <c r="B1248" s="376"/>
      <c r="C1248" s="376"/>
      <c r="D1248" s="376"/>
      <c r="E1248" s="376"/>
      <c r="F1248" s="376"/>
      <c r="G1248" s="376"/>
      <c r="H1248" s="376"/>
      <c r="I1248" s="376"/>
      <c r="J1248" s="376"/>
      <c r="K1248" s="376"/>
      <c r="L1248" s="376"/>
      <c r="M1248" s="376"/>
      <c r="N1248" s="376"/>
    </row>
    <row r="1249" spans="1:14" ht="15.75" customHeight="1">
      <c r="A1249" s="378" t="s">
        <v>200</v>
      </c>
      <c r="B1249" s="379"/>
      <c r="C1249" s="376"/>
      <c r="G1249" s="376"/>
      <c r="H1249" s="376"/>
      <c r="I1249" s="376"/>
      <c r="J1249" s="376"/>
      <c r="K1249" s="376"/>
      <c r="L1249" s="376"/>
      <c r="M1249" s="376"/>
      <c r="N1249" s="376"/>
    </row>
    <row r="1250" spans="1:14" ht="15.75" customHeight="1" thickBot="1">
      <c r="A1250" s="378" t="s">
        <v>201</v>
      </c>
      <c r="B1250" s="379"/>
      <c r="C1250" s="376"/>
      <c r="G1250" s="376"/>
      <c r="H1250" s="376"/>
      <c r="I1250" s="376"/>
      <c r="J1250" s="376"/>
      <c r="K1250" s="376"/>
      <c r="L1250" s="376"/>
      <c r="M1250" s="376"/>
      <c r="N1250" s="376"/>
    </row>
    <row r="1251" spans="1:14" ht="14.45">
      <c r="A1251" s="380"/>
      <c r="B1251" s="380"/>
      <c r="C1251" s="381">
        <f>C$40</f>
        <v>0</v>
      </c>
      <c r="D1251" s="381">
        <f t="shared" ref="D1251:L1251" si="146">D$40</f>
        <v>0</v>
      </c>
      <c r="E1251" s="381">
        <f t="shared" si="146"/>
        <v>0</v>
      </c>
      <c r="F1251" s="381">
        <f t="shared" si="146"/>
        <v>0</v>
      </c>
      <c r="G1251" s="381">
        <f t="shared" si="146"/>
        <v>0</v>
      </c>
      <c r="H1251" s="381">
        <f t="shared" si="146"/>
        <v>0</v>
      </c>
      <c r="I1251" s="381">
        <f t="shared" si="146"/>
        <v>0</v>
      </c>
      <c r="J1251" s="381">
        <f t="shared" si="146"/>
        <v>0</v>
      </c>
      <c r="K1251" s="381">
        <f t="shared" si="146"/>
        <v>0</v>
      </c>
      <c r="L1251" s="381">
        <f t="shared" si="146"/>
        <v>0</v>
      </c>
      <c r="M1251" s="381">
        <f t="shared" ref="M1251" si="147">P$64</f>
        <v>0</v>
      </c>
    </row>
    <row r="1252" spans="1:14" ht="15.75" customHeight="1">
      <c r="A1252" s="382" t="s">
        <v>202</v>
      </c>
      <c r="B1252" s="383" t="s">
        <v>61</v>
      </c>
      <c r="C1252" s="410">
        <f>C399+C401*(1-$B$1249)+C402*2.3</f>
        <v>0</v>
      </c>
      <c r="D1252" s="410">
        <f t="shared" ref="D1252:M1252" si="148">D399+D401*(1-$B$1249)+D402*2.3</f>
        <v>0</v>
      </c>
      <c r="E1252" s="410">
        <f t="shared" si="148"/>
        <v>0</v>
      </c>
      <c r="F1252" s="410">
        <f t="shared" si="148"/>
        <v>0</v>
      </c>
      <c r="G1252" s="410">
        <f t="shared" si="148"/>
        <v>0</v>
      </c>
      <c r="H1252" s="410">
        <f t="shared" si="148"/>
        <v>0</v>
      </c>
      <c r="I1252" s="410">
        <f t="shared" si="148"/>
        <v>0</v>
      </c>
      <c r="J1252" s="410">
        <f t="shared" si="148"/>
        <v>0</v>
      </c>
      <c r="K1252" s="410">
        <f t="shared" si="148"/>
        <v>0</v>
      </c>
      <c r="L1252" s="410">
        <f t="shared" si="148"/>
        <v>0</v>
      </c>
      <c r="M1252" s="410">
        <f t="shared" si="148"/>
        <v>0</v>
      </c>
    </row>
    <row r="1253" spans="1:14" ht="15.75" customHeight="1">
      <c r="A1253" s="384"/>
      <c r="B1253" s="383" t="s">
        <v>197</v>
      </c>
      <c r="C1253" s="410">
        <f>C403+C404*(1-$B$1250)+C405*2.3</f>
        <v>0</v>
      </c>
      <c r="D1253" s="410">
        <f t="shared" ref="D1253:M1253" si="149">D403+D404*(1-$B$1250)+D405*2.3</f>
        <v>0</v>
      </c>
      <c r="E1253" s="410">
        <f t="shared" si="149"/>
        <v>0</v>
      </c>
      <c r="F1253" s="410">
        <f t="shared" si="149"/>
        <v>0</v>
      </c>
      <c r="G1253" s="410">
        <f t="shared" si="149"/>
        <v>0</v>
      </c>
      <c r="H1253" s="410">
        <f t="shared" si="149"/>
        <v>0</v>
      </c>
      <c r="I1253" s="410">
        <f t="shared" si="149"/>
        <v>0</v>
      </c>
      <c r="J1253" s="410">
        <f t="shared" si="149"/>
        <v>0</v>
      </c>
      <c r="K1253" s="410">
        <f t="shared" si="149"/>
        <v>0</v>
      </c>
      <c r="L1253" s="410">
        <f t="shared" si="149"/>
        <v>0</v>
      </c>
      <c r="M1253" s="410">
        <f t="shared" si="149"/>
        <v>0</v>
      </c>
    </row>
    <row r="1254" spans="1:14" ht="15.75" customHeight="1">
      <c r="A1254" s="384"/>
      <c r="B1254" s="383" t="s">
        <v>107</v>
      </c>
      <c r="C1254" s="410">
        <f>C406+C408*(1-$B$1249)+C409*2.3</f>
        <v>0</v>
      </c>
      <c r="D1254" s="410">
        <f t="shared" ref="D1254:M1254" si="150">D406+D408*(1-$B$1249)+D409*2.3</f>
        <v>0</v>
      </c>
      <c r="E1254" s="410">
        <f t="shared" si="150"/>
        <v>0</v>
      </c>
      <c r="F1254" s="410">
        <f t="shared" si="150"/>
        <v>0</v>
      </c>
      <c r="G1254" s="410">
        <f t="shared" si="150"/>
        <v>0</v>
      </c>
      <c r="H1254" s="410">
        <f t="shared" si="150"/>
        <v>0</v>
      </c>
      <c r="I1254" s="410">
        <f t="shared" si="150"/>
        <v>0</v>
      </c>
      <c r="J1254" s="410">
        <f t="shared" si="150"/>
        <v>0</v>
      </c>
      <c r="K1254" s="410">
        <f t="shared" si="150"/>
        <v>0</v>
      </c>
      <c r="L1254" s="410">
        <f t="shared" si="150"/>
        <v>0</v>
      </c>
      <c r="M1254" s="410">
        <f t="shared" si="150"/>
        <v>0</v>
      </c>
    </row>
    <row r="1255" spans="1:14" ht="15.75" customHeight="1">
      <c r="A1255" s="384"/>
      <c r="B1255" s="383" t="s">
        <v>108</v>
      </c>
      <c r="C1255" s="410">
        <f>C410*2.3</f>
        <v>0</v>
      </c>
      <c r="D1255" s="410">
        <f t="shared" ref="D1255:M1255" si="151">D410*2.3</f>
        <v>0</v>
      </c>
      <c r="E1255" s="410">
        <f t="shared" si="151"/>
        <v>0</v>
      </c>
      <c r="F1255" s="410">
        <f t="shared" si="151"/>
        <v>0</v>
      </c>
      <c r="G1255" s="410">
        <f t="shared" si="151"/>
        <v>0</v>
      </c>
      <c r="H1255" s="410">
        <f t="shared" si="151"/>
        <v>0</v>
      </c>
      <c r="I1255" s="410">
        <f t="shared" si="151"/>
        <v>0</v>
      </c>
      <c r="J1255" s="410">
        <f t="shared" si="151"/>
        <v>0</v>
      </c>
      <c r="K1255" s="410">
        <f t="shared" si="151"/>
        <v>0</v>
      </c>
      <c r="L1255" s="410">
        <f t="shared" si="151"/>
        <v>0</v>
      </c>
      <c r="M1255" s="410">
        <f t="shared" si="151"/>
        <v>0</v>
      </c>
    </row>
    <row r="1256" spans="1:14" ht="15.75" customHeight="1">
      <c r="A1256" s="384"/>
      <c r="B1256" s="383" t="s">
        <v>109</v>
      </c>
      <c r="C1256" s="410">
        <f>C411*2.3</f>
        <v>0</v>
      </c>
      <c r="D1256" s="410">
        <f t="shared" ref="D1256:M1256" si="152">D411*2.3</f>
        <v>0</v>
      </c>
      <c r="E1256" s="410">
        <f t="shared" si="152"/>
        <v>0</v>
      </c>
      <c r="F1256" s="410">
        <f t="shared" si="152"/>
        <v>0</v>
      </c>
      <c r="G1256" s="410">
        <f t="shared" si="152"/>
        <v>0</v>
      </c>
      <c r="H1256" s="410">
        <f t="shared" si="152"/>
        <v>0</v>
      </c>
      <c r="I1256" s="410">
        <f t="shared" si="152"/>
        <v>0</v>
      </c>
      <c r="J1256" s="410">
        <f t="shared" si="152"/>
        <v>0</v>
      </c>
      <c r="K1256" s="410">
        <f t="shared" si="152"/>
        <v>0</v>
      </c>
      <c r="L1256" s="410">
        <f t="shared" si="152"/>
        <v>0</v>
      </c>
      <c r="M1256" s="410">
        <f t="shared" si="152"/>
        <v>0</v>
      </c>
    </row>
    <row r="1257" spans="1:14" ht="15.75" customHeight="1">
      <c r="A1257" s="384"/>
      <c r="B1257" s="383" t="s">
        <v>110</v>
      </c>
      <c r="C1257" s="410">
        <f>C412*2.3</f>
        <v>0</v>
      </c>
      <c r="D1257" s="410">
        <f t="shared" ref="D1257:M1257" si="153">D412*2.3</f>
        <v>0</v>
      </c>
      <c r="E1257" s="410">
        <f t="shared" si="153"/>
        <v>0</v>
      </c>
      <c r="F1257" s="410">
        <f t="shared" si="153"/>
        <v>0</v>
      </c>
      <c r="G1257" s="410">
        <f t="shared" si="153"/>
        <v>0</v>
      </c>
      <c r="H1257" s="410">
        <f t="shared" si="153"/>
        <v>0</v>
      </c>
      <c r="I1257" s="410">
        <f t="shared" si="153"/>
        <v>0</v>
      </c>
      <c r="J1257" s="410">
        <f t="shared" si="153"/>
        <v>0</v>
      </c>
      <c r="K1257" s="410">
        <f t="shared" si="153"/>
        <v>0</v>
      </c>
      <c r="L1257" s="410">
        <f t="shared" si="153"/>
        <v>0</v>
      </c>
      <c r="M1257" s="410">
        <f t="shared" si="153"/>
        <v>0</v>
      </c>
    </row>
    <row r="1258" spans="1:14" ht="15.75" customHeight="1">
      <c r="A1258" s="384"/>
      <c r="B1258" s="383" t="s">
        <v>198</v>
      </c>
      <c r="C1258" s="410">
        <f>C413*2.3</f>
        <v>0</v>
      </c>
      <c r="D1258" s="410">
        <f t="shared" ref="D1258:M1258" si="154">D413*2.3</f>
        <v>0</v>
      </c>
      <c r="E1258" s="410">
        <f t="shared" si="154"/>
        <v>0</v>
      </c>
      <c r="F1258" s="410">
        <f t="shared" si="154"/>
        <v>0</v>
      </c>
      <c r="G1258" s="410">
        <f t="shared" si="154"/>
        <v>0</v>
      </c>
      <c r="H1258" s="410">
        <f t="shared" si="154"/>
        <v>0</v>
      </c>
      <c r="I1258" s="410">
        <f t="shared" si="154"/>
        <v>0</v>
      </c>
      <c r="J1258" s="410">
        <f t="shared" si="154"/>
        <v>0</v>
      </c>
      <c r="K1258" s="410">
        <f t="shared" si="154"/>
        <v>0</v>
      </c>
      <c r="L1258" s="410">
        <f t="shared" si="154"/>
        <v>0</v>
      </c>
      <c r="M1258" s="410">
        <f t="shared" si="154"/>
        <v>0</v>
      </c>
    </row>
    <row r="1259" spans="1:14" ht="15.75" customHeight="1">
      <c r="A1259" s="385"/>
      <c r="B1259" s="387" t="s">
        <v>203</v>
      </c>
      <c r="C1259" s="377">
        <f>SUM(C1252:C1258)</f>
        <v>0</v>
      </c>
      <c r="D1259" s="377">
        <f t="shared" ref="D1259:M1259" si="155">SUM(D1252:D1258)</f>
        <v>0</v>
      </c>
      <c r="E1259" s="377">
        <f t="shared" si="155"/>
        <v>0</v>
      </c>
      <c r="F1259" s="377">
        <f t="shared" si="155"/>
        <v>0</v>
      </c>
      <c r="G1259" s="377">
        <f t="shared" si="155"/>
        <v>0</v>
      </c>
      <c r="H1259" s="377">
        <f t="shared" si="155"/>
        <v>0</v>
      </c>
      <c r="I1259" s="377">
        <f t="shared" si="155"/>
        <v>0</v>
      </c>
      <c r="J1259" s="377">
        <f t="shared" si="155"/>
        <v>0</v>
      </c>
      <c r="K1259" s="377">
        <f t="shared" si="155"/>
        <v>0</v>
      </c>
      <c r="L1259" s="377">
        <f t="shared" si="155"/>
        <v>0</v>
      </c>
      <c r="M1259" s="377">
        <f t="shared" si="155"/>
        <v>0</v>
      </c>
    </row>
    <row r="1260" spans="1:14" ht="15.75" customHeight="1">
      <c r="A1260" s="376"/>
      <c r="B1260" s="376"/>
      <c r="C1260" s="376"/>
      <c r="D1260" s="386"/>
      <c r="E1260" s="376"/>
      <c r="F1260" s="376"/>
      <c r="G1260" s="376"/>
      <c r="H1260" s="376"/>
      <c r="I1260" s="376"/>
      <c r="J1260" s="376"/>
      <c r="K1260" s="376"/>
      <c r="L1260" s="376"/>
      <c r="M1260" s="376"/>
    </row>
    <row r="1261" spans="1:14" ht="15.75" customHeight="1">
      <c r="A1261" s="376"/>
      <c r="B1261" s="376"/>
      <c r="C1261" s="376"/>
      <c r="D1261" s="386"/>
      <c r="E1261" s="376"/>
      <c r="F1261" s="376"/>
      <c r="G1261" s="376"/>
      <c r="H1261" s="376"/>
      <c r="I1261" s="376"/>
      <c r="J1261" s="376"/>
      <c r="K1261" s="376"/>
      <c r="L1261" s="376"/>
      <c r="M1261" s="376"/>
      <c r="N1261" s="376"/>
    </row>
    <row r="1262" spans="1:14" ht="15.75" customHeight="1">
      <c r="A1262" s="376"/>
      <c r="B1262" s="376"/>
      <c r="C1262" s="376"/>
      <c r="D1262" s="386"/>
      <c r="E1262" s="376"/>
      <c r="F1262" s="376"/>
      <c r="G1262" s="376"/>
      <c r="H1262" s="376"/>
      <c r="I1262" s="376"/>
      <c r="J1262" s="376"/>
      <c r="K1262" s="376"/>
      <c r="L1262" s="376"/>
      <c r="M1262" s="376"/>
      <c r="N1262" s="376"/>
    </row>
    <row r="1263" spans="1:14" ht="15.75" customHeight="1">
      <c r="A1263" s="376"/>
      <c r="B1263" s="376"/>
      <c r="C1263" s="376"/>
      <c r="D1263" s="386"/>
      <c r="E1263" s="376"/>
      <c r="F1263" s="376"/>
      <c r="G1263" s="376"/>
      <c r="H1263" s="376"/>
      <c r="I1263" s="376"/>
      <c r="J1263" s="376"/>
      <c r="K1263" s="376"/>
      <c r="L1263" s="376"/>
      <c r="M1263" s="376"/>
      <c r="N1263" s="376"/>
    </row>
    <row r="1264" spans="1:14" ht="15.75" customHeight="1">
      <c r="A1264" s="376"/>
      <c r="B1264" s="376"/>
      <c r="C1264" s="376"/>
      <c r="D1264" s="386"/>
      <c r="E1264" s="376"/>
      <c r="F1264" s="376"/>
      <c r="G1264" s="376"/>
      <c r="H1264" s="376"/>
      <c r="I1264" s="376"/>
      <c r="J1264" s="376"/>
      <c r="K1264" s="376"/>
      <c r="L1264" s="376"/>
      <c r="M1264" s="376"/>
      <c r="N1264" s="376"/>
    </row>
    <row r="1265" spans="1:14" ht="15.75" customHeight="1">
      <c r="A1265" s="376"/>
      <c r="B1265" s="376"/>
      <c r="C1265" s="376"/>
      <c r="D1265" s="386"/>
      <c r="E1265" s="376"/>
      <c r="F1265" s="376"/>
      <c r="G1265" s="376"/>
      <c r="H1265" s="376"/>
      <c r="I1265" s="376"/>
      <c r="J1265" s="376"/>
      <c r="K1265" s="376"/>
      <c r="L1265" s="376"/>
      <c r="M1265" s="376"/>
      <c r="N1265" s="376"/>
    </row>
    <row r="1266" spans="1:14" ht="15.75" customHeight="1">
      <c r="A1266" s="376"/>
      <c r="B1266" s="376"/>
      <c r="C1266" s="376"/>
      <c r="D1266" s="386"/>
      <c r="E1266" s="376"/>
      <c r="F1266" s="376"/>
      <c r="G1266" s="376"/>
      <c r="H1266" s="376"/>
      <c r="I1266" s="376"/>
      <c r="J1266" s="376"/>
      <c r="K1266" s="376"/>
      <c r="L1266" s="376"/>
      <c r="M1266" s="376"/>
      <c r="N1266" s="376"/>
    </row>
    <row r="1267" spans="1:14" ht="15.75" customHeight="1">
      <c r="A1267" s="376"/>
      <c r="B1267" s="376"/>
      <c r="C1267" s="376"/>
      <c r="D1267" s="386"/>
      <c r="E1267" s="376"/>
      <c r="F1267" s="376"/>
      <c r="G1267" s="376"/>
      <c r="H1267" s="376"/>
      <c r="I1267" s="376"/>
      <c r="J1267" s="376"/>
      <c r="K1267" s="376"/>
      <c r="L1267" s="376"/>
      <c r="M1267" s="376"/>
      <c r="N1267" s="376"/>
    </row>
    <row r="1268" spans="1:14" ht="15.75" customHeight="1">
      <c r="A1268" s="376"/>
      <c r="B1268" s="376"/>
      <c r="C1268" s="376"/>
      <c r="D1268" s="386"/>
      <c r="E1268" s="376"/>
      <c r="F1268" s="376"/>
      <c r="G1268" s="376"/>
      <c r="H1268" s="376"/>
      <c r="I1268" s="376"/>
      <c r="J1268" s="376"/>
      <c r="K1268" s="376"/>
      <c r="L1268" s="376"/>
      <c r="M1268" s="376"/>
      <c r="N1268" s="376"/>
    </row>
    <row r="1269" spans="1:14" ht="15.75" customHeight="1">
      <c r="A1269" s="376"/>
      <c r="B1269" s="376"/>
      <c r="C1269" s="376"/>
      <c r="D1269" s="386"/>
      <c r="E1269" s="376"/>
      <c r="F1269" s="376"/>
      <c r="G1269" s="376"/>
      <c r="H1269" s="376"/>
      <c r="I1269" s="376"/>
      <c r="J1269" s="376"/>
      <c r="K1269" s="376"/>
      <c r="L1269" s="376"/>
      <c r="M1269" s="376"/>
      <c r="N1269" s="376"/>
    </row>
    <row r="1270" spans="1:14" ht="15.75" customHeight="1">
      <c r="A1270" s="376"/>
      <c r="B1270" s="376"/>
      <c r="C1270" s="376"/>
      <c r="D1270" s="386"/>
      <c r="E1270" s="376"/>
      <c r="F1270" s="376"/>
      <c r="G1270" s="376"/>
      <c r="H1270" s="376"/>
      <c r="I1270" s="376"/>
      <c r="J1270" s="376"/>
      <c r="K1270" s="376"/>
      <c r="L1270" s="376"/>
      <c r="M1270" s="376"/>
      <c r="N1270" s="376"/>
    </row>
    <row r="1271" spans="1:14" ht="15.75" customHeight="1">
      <c r="A1271" s="376"/>
      <c r="B1271" s="376"/>
      <c r="C1271" s="376"/>
      <c r="D1271" s="386"/>
      <c r="E1271" s="376"/>
      <c r="F1271" s="376"/>
      <c r="G1271" s="376"/>
      <c r="H1271" s="376"/>
      <c r="I1271" s="376"/>
      <c r="J1271" s="376"/>
      <c r="K1271" s="376"/>
      <c r="L1271" s="376"/>
      <c r="M1271" s="376"/>
      <c r="N1271" s="376"/>
    </row>
    <row r="1272" spans="1:14" ht="15.75" customHeight="1">
      <c r="A1272" s="376"/>
      <c r="B1272" s="376"/>
      <c r="C1272" s="376"/>
      <c r="D1272" s="386"/>
      <c r="E1272" s="376"/>
      <c r="F1272" s="376"/>
      <c r="G1272" s="376"/>
      <c r="H1272" s="376"/>
      <c r="I1272" s="376"/>
      <c r="J1272" s="376"/>
      <c r="K1272" s="376"/>
      <c r="L1272" s="376"/>
      <c r="M1272" s="376"/>
      <c r="N1272" s="376"/>
    </row>
    <row r="1273" spans="1:14" ht="15.75" customHeight="1">
      <c r="A1273" s="376"/>
      <c r="B1273" s="376"/>
      <c r="C1273" s="376"/>
      <c r="D1273" s="386"/>
      <c r="E1273" s="376"/>
      <c r="F1273" s="376"/>
      <c r="G1273" s="376"/>
      <c r="H1273" s="376"/>
      <c r="I1273" s="376"/>
      <c r="J1273" s="376"/>
      <c r="K1273" s="376"/>
      <c r="L1273" s="376"/>
      <c r="M1273" s="376"/>
      <c r="N1273" s="376"/>
    </row>
    <row r="1274" spans="1:14" ht="15.75" customHeight="1">
      <c r="A1274" s="376"/>
      <c r="B1274" s="376"/>
      <c r="C1274" s="376"/>
      <c r="D1274" s="386"/>
      <c r="E1274" s="376"/>
      <c r="F1274" s="376"/>
      <c r="G1274" s="376"/>
      <c r="H1274" s="376"/>
      <c r="I1274" s="376"/>
      <c r="J1274" s="376"/>
      <c r="K1274" s="376"/>
      <c r="L1274" s="376"/>
      <c r="M1274" s="376"/>
      <c r="N1274" s="376"/>
    </row>
    <row r="1275" spans="1:14" ht="15.75" customHeight="1">
      <c r="A1275" s="376"/>
      <c r="B1275" s="376"/>
      <c r="C1275" s="376"/>
      <c r="D1275" s="386"/>
      <c r="E1275" s="376"/>
      <c r="F1275" s="376"/>
      <c r="G1275" s="376"/>
      <c r="H1275" s="376"/>
      <c r="I1275" s="376"/>
      <c r="J1275" s="376"/>
      <c r="K1275" s="376"/>
      <c r="L1275" s="376"/>
      <c r="M1275" s="376"/>
      <c r="N1275" s="376"/>
    </row>
    <row r="1276" spans="1:14" ht="15.75" customHeight="1">
      <c r="A1276" s="376"/>
      <c r="B1276" s="376"/>
      <c r="C1276" s="376"/>
      <c r="D1276" s="386"/>
      <c r="E1276" s="376"/>
      <c r="F1276" s="376"/>
      <c r="G1276" s="376"/>
      <c r="H1276" s="376"/>
      <c r="I1276" s="376"/>
      <c r="J1276" s="376"/>
      <c r="K1276" s="376"/>
      <c r="L1276" s="376"/>
      <c r="M1276" s="376"/>
      <c r="N1276" s="376"/>
    </row>
    <row r="1277" spans="1:14" ht="14.1"/>
    <row r="1278" spans="1:14" ht="14.1"/>
    <row r="1279" spans="1:14" ht="14.1"/>
    <row r="1280" spans="1:14" ht="14.1"/>
    <row r="1281" spans="1:14" ht="14.1"/>
    <row r="1282" spans="1:14" ht="14.1"/>
    <row r="1283" spans="1:14" ht="14.1"/>
    <row r="1284" spans="1:14" ht="14.1"/>
    <row r="1285" spans="1:14" ht="14.1"/>
    <row r="1286" spans="1:14" ht="15.75" customHeight="1">
      <c r="A1286" s="404" t="s">
        <v>213</v>
      </c>
      <c r="B1286" s="409">
        <f>B1164</f>
        <v>4</v>
      </c>
      <c r="C1286" s="376"/>
      <c r="D1286" s="376"/>
      <c r="E1286" s="376"/>
      <c r="F1286" s="376"/>
      <c r="G1286" s="376"/>
      <c r="H1286" s="376"/>
      <c r="I1286" s="376"/>
      <c r="J1286" s="376"/>
      <c r="K1286" s="376"/>
      <c r="L1286" s="376"/>
      <c r="M1286" s="376"/>
      <c r="N1286" s="376"/>
    </row>
    <row r="1287" spans="1:14" ht="15.75" customHeight="1">
      <c r="A1287" s="376"/>
      <c r="B1287" s="376"/>
      <c r="C1287" s="376"/>
      <c r="D1287" s="376"/>
      <c r="E1287" s="376"/>
      <c r="F1287" s="376"/>
      <c r="G1287" s="376"/>
      <c r="H1287" s="376"/>
      <c r="I1287" s="376"/>
      <c r="J1287" s="376"/>
      <c r="K1287" s="376"/>
      <c r="L1287" s="376"/>
      <c r="M1287" s="376"/>
      <c r="N1287" s="376"/>
    </row>
    <row r="1288" spans="1:14" ht="15.75" customHeight="1">
      <c r="A1288" s="378" t="s">
        <v>205</v>
      </c>
      <c r="B1288" s="379"/>
      <c r="C1288" s="376"/>
      <c r="G1288" s="376"/>
      <c r="H1288" s="376"/>
      <c r="I1288" s="376"/>
      <c r="J1288" s="376"/>
      <c r="K1288" s="376"/>
      <c r="L1288" s="376"/>
      <c r="M1288" s="376"/>
      <c r="N1288" s="376"/>
    </row>
    <row r="1289" spans="1:14" ht="15.75" customHeight="1">
      <c r="A1289" s="378" t="s">
        <v>206</v>
      </c>
      <c r="B1289" s="379"/>
      <c r="C1289" s="376"/>
      <c r="G1289" s="376"/>
      <c r="H1289" s="376"/>
      <c r="I1289" s="376"/>
      <c r="J1289" s="376"/>
      <c r="K1289" s="376"/>
      <c r="L1289" s="376"/>
      <c r="M1289" s="376"/>
      <c r="N1289" s="376"/>
    </row>
    <row r="1290" spans="1:14" ht="14.45" thickBot="1"/>
    <row r="1291" spans="1:14" ht="14.45">
      <c r="A1291" s="380"/>
      <c r="B1291" s="380"/>
      <c r="C1291" s="381">
        <f>C$40</f>
        <v>0</v>
      </c>
      <c r="D1291" s="381">
        <f t="shared" ref="D1291:L1291" si="156">D$40</f>
        <v>0</v>
      </c>
      <c r="E1291" s="381">
        <f t="shared" si="156"/>
        <v>0</v>
      </c>
      <c r="F1291" s="381">
        <f t="shared" si="156"/>
        <v>0</v>
      </c>
      <c r="G1291" s="381">
        <f t="shared" si="156"/>
        <v>0</v>
      </c>
      <c r="H1291" s="381">
        <f t="shared" si="156"/>
        <v>0</v>
      </c>
      <c r="I1291" s="381">
        <f t="shared" si="156"/>
        <v>0</v>
      </c>
      <c r="J1291" s="381">
        <f t="shared" si="156"/>
        <v>0</v>
      </c>
      <c r="K1291" s="381">
        <f t="shared" si="156"/>
        <v>0</v>
      </c>
      <c r="L1291" s="381">
        <f t="shared" si="156"/>
        <v>0</v>
      </c>
      <c r="M1291" s="381">
        <f t="shared" ref="M1291" si="157">P$64</f>
        <v>0</v>
      </c>
    </row>
    <row r="1292" spans="1:14" ht="15.75" customHeight="1">
      <c r="A1292" s="382" t="s">
        <v>207</v>
      </c>
      <c r="B1292" s="383" t="s">
        <v>61</v>
      </c>
      <c r="C1292" s="410">
        <f t="shared" ref="C1292:M1292" si="158">(C399*0.227+C400*0.03+C401*$B1288+C402*0.079)*39.543</f>
        <v>0</v>
      </c>
      <c r="D1292" s="410">
        <f t="shared" si="158"/>
        <v>0</v>
      </c>
      <c r="E1292" s="410">
        <f t="shared" si="158"/>
        <v>0</v>
      </c>
      <c r="F1292" s="410">
        <f t="shared" si="158"/>
        <v>0</v>
      </c>
      <c r="G1292" s="410">
        <f t="shared" si="158"/>
        <v>0</v>
      </c>
      <c r="H1292" s="410">
        <f t="shared" si="158"/>
        <v>0</v>
      </c>
      <c r="I1292" s="410">
        <f t="shared" si="158"/>
        <v>0</v>
      </c>
      <c r="J1292" s="410">
        <f t="shared" si="158"/>
        <v>0</v>
      </c>
      <c r="K1292" s="410">
        <f t="shared" si="158"/>
        <v>0</v>
      </c>
      <c r="L1292" s="410">
        <f t="shared" si="158"/>
        <v>0</v>
      </c>
      <c r="M1292" s="410">
        <f t="shared" si="158"/>
        <v>0</v>
      </c>
    </row>
    <row r="1293" spans="1:14" ht="15.75" customHeight="1">
      <c r="A1293" s="384"/>
      <c r="B1293" s="383" t="s">
        <v>197</v>
      </c>
      <c r="C1293" s="410">
        <f t="shared" ref="C1293:M1293" si="159">(C403*0.227+C404*$B1289+C405*0.064)*39.543</f>
        <v>0</v>
      </c>
      <c r="D1293" s="410">
        <f t="shared" si="159"/>
        <v>0</v>
      </c>
      <c r="E1293" s="410">
        <f t="shared" si="159"/>
        <v>0</v>
      </c>
      <c r="F1293" s="410">
        <f t="shared" si="159"/>
        <v>0</v>
      </c>
      <c r="G1293" s="410">
        <f t="shared" si="159"/>
        <v>0</v>
      </c>
      <c r="H1293" s="410">
        <f t="shared" si="159"/>
        <v>0</v>
      </c>
      <c r="I1293" s="410">
        <f t="shared" si="159"/>
        <v>0</v>
      </c>
      <c r="J1293" s="410">
        <f t="shared" si="159"/>
        <v>0</v>
      </c>
      <c r="K1293" s="410">
        <f t="shared" si="159"/>
        <v>0</v>
      </c>
      <c r="L1293" s="410">
        <f t="shared" si="159"/>
        <v>0</v>
      </c>
      <c r="M1293" s="410">
        <f t="shared" si="159"/>
        <v>0</v>
      </c>
    </row>
    <row r="1294" spans="1:14" ht="15.75" customHeight="1">
      <c r="A1294" s="384"/>
      <c r="B1294" s="383" t="s">
        <v>107</v>
      </c>
      <c r="C1294" s="410">
        <f t="shared" ref="C1294:M1294" si="160">(C406*0.227+C407*0.03+C408*$B1288+C409*0.065)*39.543</f>
        <v>0</v>
      </c>
      <c r="D1294" s="410">
        <f t="shared" si="160"/>
        <v>0</v>
      </c>
      <c r="E1294" s="410">
        <f t="shared" si="160"/>
        <v>0</v>
      </c>
      <c r="F1294" s="410">
        <f t="shared" si="160"/>
        <v>0</v>
      </c>
      <c r="G1294" s="410">
        <f t="shared" si="160"/>
        <v>0</v>
      </c>
      <c r="H1294" s="410">
        <f t="shared" si="160"/>
        <v>0</v>
      </c>
      <c r="I1294" s="410">
        <f t="shared" si="160"/>
        <v>0</v>
      </c>
      <c r="J1294" s="410">
        <f t="shared" si="160"/>
        <v>0</v>
      </c>
      <c r="K1294" s="410">
        <f t="shared" si="160"/>
        <v>0</v>
      </c>
      <c r="L1294" s="410">
        <f t="shared" si="160"/>
        <v>0</v>
      </c>
      <c r="M1294" s="410">
        <f t="shared" si="160"/>
        <v>0</v>
      </c>
    </row>
    <row r="1295" spans="1:14" ht="15.75" customHeight="1">
      <c r="A1295" s="384"/>
      <c r="B1295" s="383" t="s">
        <v>108</v>
      </c>
      <c r="C1295" s="410">
        <f t="shared" ref="C1295:M1295" si="161">C410*0.064*39.543</f>
        <v>0</v>
      </c>
      <c r="D1295" s="410">
        <f t="shared" si="161"/>
        <v>0</v>
      </c>
      <c r="E1295" s="410">
        <f t="shared" si="161"/>
        <v>0</v>
      </c>
      <c r="F1295" s="410">
        <f t="shared" si="161"/>
        <v>0</v>
      </c>
      <c r="G1295" s="410">
        <f t="shared" si="161"/>
        <v>0</v>
      </c>
      <c r="H1295" s="410">
        <f t="shared" si="161"/>
        <v>0</v>
      </c>
      <c r="I1295" s="410">
        <f t="shared" si="161"/>
        <v>0</v>
      </c>
      <c r="J1295" s="410">
        <f t="shared" si="161"/>
        <v>0</v>
      </c>
      <c r="K1295" s="410">
        <f t="shared" si="161"/>
        <v>0</v>
      </c>
      <c r="L1295" s="410">
        <f t="shared" si="161"/>
        <v>0</v>
      </c>
      <c r="M1295" s="410">
        <f t="shared" si="161"/>
        <v>0</v>
      </c>
    </row>
    <row r="1296" spans="1:14" ht="15.75" customHeight="1">
      <c r="A1296" s="384"/>
      <c r="B1296" s="383" t="s">
        <v>109</v>
      </c>
      <c r="C1296" s="410">
        <f t="shared" ref="C1296:M1296" si="162">C411*0.064*39.543</f>
        <v>0</v>
      </c>
      <c r="D1296" s="410">
        <f t="shared" si="162"/>
        <v>0</v>
      </c>
      <c r="E1296" s="410">
        <f t="shared" si="162"/>
        <v>0</v>
      </c>
      <c r="F1296" s="410">
        <f t="shared" si="162"/>
        <v>0</v>
      </c>
      <c r="G1296" s="410">
        <f t="shared" si="162"/>
        <v>0</v>
      </c>
      <c r="H1296" s="410">
        <f t="shared" si="162"/>
        <v>0</v>
      </c>
      <c r="I1296" s="410">
        <f t="shared" si="162"/>
        <v>0</v>
      </c>
      <c r="J1296" s="410">
        <f t="shared" si="162"/>
        <v>0</v>
      </c>
      <c r="K1296" s="410">
        <f t="shared" si="162"/>
        <v>0</v>
      </c>
      <c r="L1296" s="410">
        <f t="shared" si="162"/>
        <v>0</v>
      </c>
      <c r="M1296" s="410">
        <f t="shared" si="162"/>
        <v>0</v>
      </c>
    </row>
    <row r="1297" spans="1:14" ht="15.75" customHeight="1">
      <c r="A1297" s="384"/>
      <c r="B1297" s="383" t="s">
        <v>110</v>
      </c>
      <c r="C1297" s="410">
        <f t="shared" ref="C1297:M1297" si="163">C412*0.064*39.543</f>
        <v>0</v>
      </c>
      <c r="D1297" s="410">
        <f t="shared" si="163"/>
        <v>0</v>
      </c>
      <c r="E1297" s="410">
        <f t="shared" si="163"/>
        <v>0</v>
      </c>
      <c r="F1297" s="410">
        <f t="shared" si="163"/>
        <v>0</v>
      </c>
      <c r="G1297" s="410">
        <f t="shared" si="163"/>
        <v>0</v>
      </c>
      <c r="H1297" s="410">
        <f t="shared" si="163"/>
        <v>0</v>
      </c>
      <c r="I1297" s="410">
        <f t="shared" si="163"/>
        <v>0</v>
      </c>
      <c r="J1297" s="410">
        <f t="shared" si="163"/>
        <v>0</v>
      </c>
      <c r="K1297" s="410">
        <f t="shared" si="163"/>
        <v>0</v>
      </c>
      <c r="L1297" s="410">
        <f t="shared" si="163"/>
        <v>0</v>
      </c>
      <c r="M1297" s="410">
        <f t="shared" si="163"/>
        <v>0</v>
      </c>
    </row>
    <row r="1298" spans="1:14" ht="15.75" customHeight="1">
      <c r="A1298" s="384"/>
      <c r="B1298" s="383" t="s">
        <v>198</v>
      </c>
      <c r="C1298" s="410">
        <f t="shared" ref="C1298:M1298" si="164">C413*0.064*39.543</f>
        <v>0</v>
      </c>
      <c r="D1298" s="410">
        <f t="shared" si="164"/>
        <v>0</v>
      </c>
      <c r="E1298" s="410">
        <f t="shared" si="164"/>
        <v>0</v>
      </c>
      <c r="F1298" s="410">
        <f t="shared" si="164"/>
        <v>0</v>
      </c>
      <c r="G1298" s="410">
        <f t="shared" si="164"/>
        <v>0</v>
      </c>
      <c r="H1298" s="410">
        <f t="shared" si="164"/>
        <v>0</v>
      </c>
      <c r="I1298" s="410">
        <f t="shared" si="164"/>
        <v>0</v>
      </c>
      <c r="J1298" s="410">
        <f t="shared" si="164"/>
        <v>0</v>
      </c>
      <c r="K1298" s="410">
        <f t="shared" si="164"/>
        <v>0</v>
      </c>
      <c r="L1298" s="410">
        <f t="shared" si="164"/>
        <v>0</v>
      </c>
      <c r="M1298" s="410">
        <f t="shared" si="164"/>
        <v>0</v>
      </c>
    </row>
    <row r="1299" spans="1:14" ht="15.75" customHeight="1">
      <c r="A1299" s="385"/>
      <c r="B1299" s="387" t="s">
        <v>208</v>
      </c>
      <c r="C1299" s="410">
        <f>SUM(C1292:C1298)</f>
        <v>0</v>
      </c>
      <c r="D1299" s="410">
        <f t="shared" ref="D1299:M1299" si="165">SUM(D1292:D1298)</f>
        <v>0</v>
      </c>
      <c r="E1299" s="410">
        <f t="shared" si="165"/>
        <v>0</v>
      </c>
      <c r="F1299" s="410">
        <f t="shared" si="165"/>
        <v>0</v>
      </c>
      <c r="G1299" s="410">
        <f t="shared" si="165"/>
        <v>0</v>
      </c>
      <c r="H1299" s="410">
        <f t="shared" si="165"/>
        <v>0</v>
      </c>
      <c r="I1299" s="410">
        <f t="shared" si="165"/>
        <v>0</v>
      </c>
      <c r="J1299" s="410">
        <f t="shared" si="165"/>
        <v>0</v>
      </c>
      <c r="K1299" s="410">
        <f t="shared" si="165"/>
        <v>0</v>
      </c>
      <c r="L1299" s="410">
        <f t="shared" si="165"/>
        <v>0</v>
      </c>
      <c r="M1299" s="410">
        <f t="shared" si="165"/>
        <v>0</v>
      </c>
    </row>
    <row r="1300" spans="1:14" ht="15.75" customHeight="1">
      <c r="A1300" s="376"/>
      <c r="B1300" s="376"/>
      <c r="C1300" s="376"/>
      <c r="D1300" s="386"/>
      <c r="E1300" s="376"/>
      <c r="F1300" s="376"/>
      <c r="G1300" s="376"/>
      <c r="H1300" s="376"/>
      <c r="I1300" s="376"/>
      <c r="J1300" s="376"/>
      <c r="K1300" s="376"/>
      <c r="L1300" s="376"/>
      <c r="M1300" s="376"/>
    </row>
    <row r="1301" spans="1:14" ht="15.75" customHeight="1">
      <c r="A1301" s="376"/>
      <c r="B1301" s="376"/>
      <c r="C1301" s="376"/>
      <c r="D1301" s="386"/>
      <c r="E1301" s="376"/>
      <c r="F1301" s="376"/>
      <c r="G1301" s="376"/>
      <c r="H1301" s="376"/>
      <c r="I1301" s="376"/>
      <c r="J1301" s="376"/>
      <c r="K1301" s="376"/>
      <c r="L1301" s="376"/>
      <c r="M1301" s="376"/>
      <c r="N1301" s="376"/>
    </row>
    <row r="1302" spans="1:14" ht="15.75" customHeight="1">
      <c r="A1302" s="376"/>
      <c r="B1302" s="376"/>
      <c r="C1302" s="376"/>
      <c r="D1302" s="386"/>
      <c r="E1302" s="376"/>
      <c r="F1302" s="376"/>
      <c r="G1302" s="376"/>
      <c r="H1302" s="376"/>
      <c r="I1302" s="376"/>
      <c r="J1302" s="376"/>
      <c r="K1302" s="376"/>
      <c r="L1302" s="376"/>
      <c r="M1302" s="376"/>
      <c r="N1302" s="376"/>
    </row>
    <row r="1303" spans="1:14" ht="15.75" customHeight="1">
      <c r="A1303" s="376"/>
      <c r="B1303" s="376"/>
      <c r="C1303" s="376"/>
      <c r="D1303" s="386"/>
      <c r="E1303" s="376"/>
      <c r="F1303" s="376"/>
      <c r="G1303" s="376"/>
      <c r="H1303" s="376"/>
      <c r="I1303" s="376"/>
      <c r="J1303" s="376"/>
      <c r="K1303" s="376"/>
      <c r="L1303" s="376"/>
      <c r="M1303" s="376"/>
      <c r="N1303" s="376"/>
    </row>
    <row r="1304" spans="1:14" ht="15.75" customHeight="1">
      <c r="A1304" s="376"/>
      <c r="B1304" s="376"/>
      <c r="C1304" s="376"/>
      <c r="D1304" s="386"/>
      <c r="E1304" s="376"/>
      <c r="F1304" s="376"/>
      <c r="G1304" s="376"/>
      <c r="H1304" s="376"/>
      <c r="I1304" s="376"/>
      <c r="J1304" s="376"/>
      <c r="K1304" s="376"/>
      <c r="L1304" s="376"/>
      <c r="M1304" s="376"/>
      <c r="N1304" s="376"/>
    </row>
    <row r="1305" spans="1:14" ht="15.75" customHeight="1">
      <c r="A1305" s="376"/>
      <c r="B1305" s="376"/>
      <c r="C1305" s="376"/>
      <c r="D1305" s="386"/>
      <c r="E1305" s="376"/>
      <c r="F1305" s="376"/>
      <c r="G1305" s="376"/>
      <c r="H1305" s="376"/>
      <c r="I1305" s="376"/>
      <c r="J1305" s="376"/>
      <c r="K1305" s="376"/>
      <c r="L1305" s="376"/>
      <c r="M1305" s="376"/>
      <c r="N1305" s="376"/>
    </row>
    <row r="1306" spans="1:14" ht="15.75" customHeight="1">
      <c r="A1306" s="376"/>
      <c r="B1306" s="376"/>
      <c r="C1306" s="376"/>
      <c r="D1306" s="386"/>
      <c r="E1306" s="376"/>
      <c r="F1306" s="376"/>
      <c r="G1306" s="376"/>
      <c r="H1306" s="376"/>
      <c r="I1306" s="376"/>
      <c r="J1306" s="376"/>
      <c r="K1306" s="376"/>
      <c r="L1306" s="376"/>
      <c r="M1306" s="376"/>
      <c r="N1306" s="376"/>
    </row>
    <row r="1307" spans="1:14" ht="15.75" customHeight="1">
      <c r="A1307" s="376"/>
      <c r="B1307" s="376"/>
      <c r="C1307" s="376"/>
      <c r="D1307" s="386"/>
      <c r="E1307" s="376"/>
      <c r="F1307" s="376"/>
      <c r="G1307" s="376"/>
      <c r="H1307" s="376"/>
      <c r="I1307" s="376"/>
      <c r="J1307" s="376"/>
      <c r="K1307" s="376"/>
      <c r="L1307" s="376"/>
      <c r="M1307" s="376"/>
      <c r="N1307" s="376"/>
    </row>
    <row r="1308" spans="1:14" ht="15.75" customHeight="1">
      <c r="A1308" s="376"/>
      <c r="B1308" s="376"/>
      <c r="C1308" s="376"/>
      <c r="D1308" s="386"/>
      <c r="E1308" s="376"/>
      <c r="F1308" s="376"/>
      <c r="G1308" s="376"/>
      <c r="H1308" s="376"/>
      <c r="I1308" s="376"/>
      <c r="J1308" s="376"/>
      <c r="K1308" s="376"/>
      <c r="L1308" s="376"/>
      <c r="M1308" s="376"/>
      <c r="N1308" s="376"/>
    </row>
    <row r="1309" spans="1:14" ht="15.75" customHeight="1">
      <c r="A1309" s="376"/>
      <c r="B1309" s="376"/>
      <c r="C1309" s="376"/>
      <c r="D1309" s="386"/>
      <c r="E1309" s="376"/>
      <c r="F1309" s="376"/>
      <c r="G1309" s="376"/>
      <c r="H1309" s="376"/>
      <c r="I1309" s="376"/>
      <c r="J1309" s="376"/>
      <c r="K1309" s="376"/>
      <c r="L1309" s="376"/>
      <c r="M1309" s="376"/>
      <c r="N1309" s="376"/>
    </row>
    <row r="1310" spans="1:14" ht="15.75" customHeight="1">
      <c r="A1310" s="376"/>
      <c r="B1310" s="376"/>
      <c r="C1310" s="376"/>
      <c r="D1310" s="386"/>
      <c r="E1310" s="376"/>
      <c r="F1310" s="376"/>
      <c r="G1310" s="376"/>
      <c r="H1310" s="376"/>
      <c r="I1310" s="376"/>
      <c r="J1310" s="376"/>
      <c r="K1310" s="376"/>
      <c r="L1310" s="376"/>
      <c r="M1310" s="376"/>
      <c r="N1310" s="376"/>
    </row>
    <row r="1311" spans="1:14" ht="15.75" customHeight="1">
      <c r="A1311" s="376"/>
      <c r="B1311" s="376"/>
      <c r="C1311" s="376"/>
      <c r="D1311" s="386"/>
      <c r="E1311" s="376"/>
      <c r="F1311" s="376"/>
      <c r="G1311" s="376"/>
      <c r="H1311" s="376"/>
      <c r="I1311" s="376"/>
      <c r="J1311" s="376"/>
      <c r="K1311" s="376"/>
      <c r="L1311" s="376"/>
      <c r="M1311" s="376"/>
      <c r="N1311" s="376"/>
    </row>
    <row r="1312" spans="1:14" ht="15.75" customHeight="1">
      <c r="A1312" s="376"/>
      <c r="B1312" s="376"/>
      <c r="C1312" s="376"/>
      <c r="D1312" s="386"/>
      <c r="E1312" s="376"/>
      <c r="F1312" s="376"/>
      <c r="G1312" s="376"/>
      <c r="H1312" s="376"/>
      <c r="I1312" s="376"/>
      <c r="J1312" s="376"/>
      <c r="K1312" s="376"/>
      <c r="L1312" s="376"/>
      <c r="M1312" s="376"/>
      <c r="N1312" s="376"/>
    </row>
    <row r="1313" spans="1:14" ht="15.75" customHeight="1">
      <c r="A1313" s="376"/>
      <c r="B1313" s="376"/>
      <c r="C1313" s="376"/>
      <c r="D1313" s="386"/>
      <c r="E1313" s="376"/>
      <c r="F1313" s="376"/>
      <c r="G1313" s="376"/>
      <c r="H1313" s="376"/>
      <c r="I1313" s="376"/>
      <c r="J1313" s="376"/>
      <c r="K1313" s="376"/>
      <c r="L1313" s="376"/>
      <c r="M1313" s="376"/>
      <c r="N1313" s="376"/>
    </row>
    <row r="1314" spans="1:14" ht="15.75" customHeight="1">
      <c r="A1314" s="376"/>
      <c r="B1314" s="376"/>
      <c r="C1314" s="376"/>
      <c r="D1314" s="386"/>
      <c r="E1314" s="376"/>
      <c r="F1314" s="376"/>
      <c r="G1314" s="376"/>
      <c r="H1314" s="376"/>
      <c r="I1314" s="376"/>
      <c r="J1314" s="376"/>
      <c r="K1314" s="376"/>
      <c r="L1314" s="376"/>
      <c r="M1314" s="376"/>
      <c r="N1314" s="376"/>
    </row>
    <row r="1315" spans="1:14" ht="15.75" customHeight="1">
      <c r="A1315" s="376"/>
      <c r="B1315" s="376"/>
      <c r="C1315" s="376"/>
      <c r="D1315" s="386"/>
      <c r="E1315" s="376"/>
      <c r="F1315" s="376"/>
      <c r="G1315" s="376"/>
      <c r="H1315" s="376"/>
      <c r="I1315" s="376"/>
      <c r="J1315" s="376"/>
      <c r="K1315" s="376"/>
      <c r="L1315" s="376"/>
      <c r="M1315" s="376"/>
      <c r="N1315" s="376"/>
    </row>
    <row r="1316" spans="1:14" ht="15.75" customHeight="1">
      <c r="A1316" s="376"/>
      <c r="B1316" s="376"/>
      <c r="C1316" s="376"/>
      <c r="D1316" s="386"/>
      <c r="E1316" s="376"/>
      <c r="F1316" s="376"/>
      <c r="G1316" s="376"/>
      <c r="H1316" s="376"/>
      <c r="I1316" s="376"/>
      <c r="J1316" s="376"/>
      <c r="K1316" s="376"/>
      <c r="L1316" s="376"/>
      <c r="M1316" s="376"/>
      <c r="N1316" s="376"/>
    </row>
    <row r="1317" spans="1:14" ht="14.1"/>
    <row r="1318" spans="1:14" ht="14.1"/>
    <row r="1319" spans="1:14" ht="14.1"/>
    <row r="1320" spans="1:14" ht="14.1"/>
    <row r="1321" spans="1:14" ht="14.1"/>
    <row r="1322" spans="1:14" ht="14.1"/>
    <row r="1323" spans="1:14" ht="14.1"/>
    <row r="1324" spans="1:14" ht="14.1"/>
    <row r="1325" spans="1:14" ht="14.1"/>
    <row r="1326" spans="1:14" ht="14.1"/>
    <row r="1327" spans="1:14" ht="23.45">
      <c r="A1327" s="374" t="s">
        <v>209</v>
      </c>
      <c r="B1327" s="406">
        <f>B454</f>
        <v>5</v>
      </c>
      <c r="C1327" s="375"/>
      <c r="D1327" s="375"/>
      <c r="E1327" s="375"/>
      <c r="F1327" s="375"/>
      <c r="G1327" s="375"/>
      <c r="H1327" s="375"/>
      <c r="I1327" s="375"/>
      <c r="J1327" s="375"/>
      <c r="K1327" s="375"/>
      <c r="L1327" s="375"/>
      <c r="M1327" s="375"/>
      <c r="N1327" s="375"/>
    </row>
    <row r="1328" spans="1:14" ht="15.75" customHeight="1">
      <c r="A1328" s="404" t="s">
        <v>210</v>
      </c>
      <c r="B1328" s="409">
        <f>B1327</f>
        <v>5</v>
      </c>
      <c r="C1328" s="376"/>
      <c r="D1328" s="376"/>
      <c r="E1328" s="376"/>
      <c r="F1328" s="376"/>
      <c r="G1328" s="376"/>
      <c r="H1328" s="376"/>
      <c r="I1328" s="376"/>
      <c r="J1328" s="376"/>
      <c r="K1328" s="376"/>
      <c r="L1328" s="376"/>
      <c r="M1328" s="376"/>
      <c r="N1328" s="376"/>
    </row>
    <row r="1329" spans="1:14" ht="15.75" customHeight="1">
      <c r="A1329" s="376"/>
      <c r="B1329" s="376"/>
      <c r="C1329" s="376"/>
      <c r="D1329" s="376"/>
      <c r="E1329" s="376"/>
      <c r="F1329" s="376"/>
      <c r="G1329" s="376"/>
      <c r="H1329" s="376"/>
      <c r="I1329" s="376"/>
      <c r="J1329" s="376"/>
      <c r="K1329" s="376"/>
      <c r="L1329" s="376"/>
      <c r="M1329" s="376"/>
      <c r="N1329" s="376"/>
    </row>
    <row r="1330" spans="1:14" ht="15.75" customHeight="1">
      <c r="A1330" s="376"/>
      <c r="B1330" s="376"/>
      <c r="C1330" s="376"/>
      <c r="D1330" s="376"/>
      <c r="E1330" s="376"/>
      <c r="F1330" s="376"/>
      <c r="G1330" s="376"/>
      <c r="H1330" s="376"/>
      <c r="I1330" s="376"/>
      <c r="J1330" s="376"/>
      <c r="K1330" s="376"/>
      <c r="L1330" s="376"/>
      <c r="M1330" s="376"/>
      <c r="N1330" s="376"/>
    </row>
    <row r="1331" spans="1:14" ht="15.75" customHeight="1">
      <c r="A1331" s="376"/>
      <c r="B1331" s="376"/>
      <c r="C1331" s="376"/>
      <c r="D1331" s="376"/>
      <c r="E1331" s="376"/>
      <c r="F1331" s="376"/>
      <c r="G1331" s="376"/>
      <c r="H1331" s="376"/>
      <c r="I1331" s="376"/>
      <c r="J1331" s="376"/>
      <c r="K1331" s="376"/>
      <c r="L1331" s="376"/>
      <c r="M1331" s="376"/>
      <c r="N1331" s="376"/>
    </row>
    <row r="1332" spans="1:14" ht="15.75" customHeight="1">
      <c r="A1332" s="376"/>
      <c r="B1332" s="376"/>
      <c r="C1332" s="376"/>
      <c r="D1332" s="376"/>
      <c r="E1332" s="376"/>
      <c r="F1332" s="376"/>
      <c r="G1332" s="376"/>
      <c r="H1332" s="376"/>
      <c r="I1332" s="376"/>
      <c r="J1332" s="376"/>
      <c r="K1332" s="376"/>
      <c r="L1332" s="376"/>
      <c r="M1332" s="376"/>
      <c r="N1332" s="376"/>
    </row>
    <row r="1333" spans="1:14" ht="15.75" customHeight="1">
      <c r="A1333" s="376"/>
      <c r="B1333" s="376"/>
      <c r="C1333" s="376"/>
      <c r="D1333" s="376"/>
      <c r="E1333" s="376"/>
      <c r="F1333" s="376"/>
      <c r="G1333" s="376"/>
      <c r="H1333" s="376"/>
      <c r="I1333" s="376"/>
      <c r="J1333" s="376"/>
      <c r="K1333" s="376"/>
      <c r="L1333" s="376"/>
      <c r="M1333" s="376"/>
      <c r="N1333" s="376"/>
    </row>
    <row r="1334" spans="1:14" ht="15.75" customHeight="1">
      <c r="A1334" s="376"/>
      <c r="B1334" s="376"/>
      <c r="C1334" s="376"/>
      <c r="D1334" s="376"/>
      <c r="E1334" s="376"/>
      <c r="F1334" s="376"/>
      <c r="G1334" s="376"/>
      <c r="H1334" s="376"/>
      <c r="I1334" s="376"/>
      <c r="J1334" s="376"/>
      <c r="K1334" s="376"/>
      <c r="L1334" s="376"/>
      <c r="M1334" s="376"/>
      <c r="N1334" s="376"/>
    </row>
    <row r="1335" spans="1:14" ht="15.75" customHeight="1">
      <c r="A1335" s="376"/>
      <c r="B1335" s="376"/>
      <c r="C1335" s="376"/>
      <c r="D1335" s="376"/>
      <c r="E1335" s="376"/>
      <c r="F1335" s="376"/>
      <c r="G1335" s="376"/>
      <c r="H1335" s="376"/>
      <c r="I1335" s="376"/>
      <c r="J1335" s="376"/>
      <c r="K1335" s="376"/>
      <c r="L1335" s="376"/>
      <c r="M1335" s="376"/>
      <c r="N1335" s="376"/>
    </row>
    <row r="1336" spans="1:14" ht="15.75" customHeight="1">
      <c r="A1336" s="376"/>
      <c r="B1336" s="376"/>
      <c r="C1336" s="376"/>
      <c r="D1336" s="376"/>
      <c r="E1336" s="376"/>
      <c r="F1336" s="376"/>
      <c r="G1336" s="376"/>
      <c r="H1336" s="376"/>
      <c r="I1336" s="376"/>
      <c r="J1336" s="376"/>
      <c r="K1336" s="376"/>
      <c r="L1336" s="376"/>
      <c r="M1336" s="376"/>
      <c r="N1336" s="376"/>
    </row>
    <row r="1337" spans="1:14" ht="15.75" customHeight="1">
      <c r="A1337" s="376"/>
      <c r="B1337" s="376"/>
      <c r="C1337" s="376"/>
      <c r="D1337" s="376"/>
      <c r="E1337" s="376"/>
      <c r="F1337" s="376"/>
      <c r="G1337" s="376"/>
      <c r="H1337" s="376"/>
      <c r="I1337" s="376"/>
      <c r="J1337" s="376"/>
      <c r="K1337" s="376"/>
      <c r="L1337" s="376"/>
      <c r="M1337" s="376"/>
      <c r="N1337" s="376"/>
    </row>
    <row r="1338" spans="1:14" ht="15.75" customHeight="1">
      <c r="A1338" s="376"/>
      <c r="B1338" s="376"/>
      <c r="C1338" s="376"/>
      <c r="D1338" s="376"/>
      <c r="E1338" s="376"/>
      <c r="F1338" s="376"/>
      <c r="G1338" s="376"/>
      <c r="H1338" s="376"/>
      <c r="I1338" s="376"/>
      <c r="J1338" s="376"/>
      <c r="K1338" s="376"/>
      <c r="L1338" s="376"/>
      <c r="M1338" s="376"/>
      <c r="N1338" s="376"/>
    </row>
    <row r="1339" spans="1:14" ht="15.75" customHeight="1">
      <c r="A1339" s="376"/>
      <c r="B1339" s="376"/>
      <c r="C1339" s="376"/>
      <c r="D1339" s="376"/>
      <c r="E1339" s="376"/>
      <c r="F1339" s="376"/>
      <c r="G1339" s="376"/>
      <c r="H1339" s="376"/>
      <c r="I1339" s="376"/>
      <c r="J1339" s="376"/>
      <c r="K1339" s="376"/>
      <c r="L1339" s="376"/>
      <c r="M1339" s="376"/>
      <c r="N1339" s="376"/>
    </row>
    <row r="1340" spans="1:14" ht="15.75" customHeight="1">
      <c r="A1340" s="376"/>
      <c r="B1340" s="376"/>
      <c r="C1340" s="376"/>
      <c r="D1340" s="376"/>
      <c r="E1340" s="376"/>
      <c r="F1340" s="376"/>
      <c r="G1340" s="376"/>
      <c r="H1340" s="376"/>
      <c r="I1340" s="376"/>
      <c r="J1340" s="376"/>
      <c r="K1340" s="376"/>
      <c r="L1340" s="376"/>
      <c r="M1340" s="376"/>
      <c r="N1340" s="376"/>
    </row>
    <row r="1341" spans="1:14" ht="15.75" customHeight="1">
      <c r="A1341" s="376"/>
      <c r="B1341" s="376"/>
      <c r="C1341" s="376"/>
      <c r="D1341" s="376"/>
      <c r="E1341" s="376"/>
      <c r="F1341" s="376"/>
      <c r="G1341" s="376"/>
      <c r="H1341" s="376"/>
      <c r="I1341" s="376"/>
      <c r="J1341" s="376"/>
      <c r="K1341" s="376"/>
      <c r="L1341" s="376"/>
      <c r="M1341" s="376"/>
      <c r="N1341" s="376"/>
    </row>
    <row r="1342" spans="1:14" ht="15.75" customHeight="1">
      <c r="A1342" s="376"/>
      <c r="B1342" s="376"/>
      <c r="C1342" s="376"/>
      <c r="D1342" s="376"/>
      <c r="E1342" s="376"/>
      <c r="F1342" s="376"/>
      <c r="G1342" s="376"/>
      <c r="H1342" s="376"/>
      <c r="I1342" s="376"/>
      <c r="J1342" s="376"/>
      <c r="K1342" s="376"/>
      <c r="L1342" s="376"/>
      <c r="M1342" s="376"/>
      <c r="N1342" s="376"/>
    </row>
    <row r="1343" spans="1:14" ht="15.75" customHeight="1">
      <c r="A1343" s="376"/>
      <c r="B1343" s="376"/>
      <c r="C1343" s="376"/>
      <c r="D1343" s="376"/>
      <c r="E1343" s="376"/>
      <c r="F1343" s="376"/>
      <c r="G1343" s="376"/>
      <c r="H1343" s="376"/>
      <c r="I1343" s="376"/>
      <c r="J1343" s="376"/>
      <c r="K1343" s="376"/>
      <c r="L1343" s="376"/>
      <c r="M1343" s="376"/>
      <c r="N1343" s="376"/>
    </row>
    <row r="1344" spans="1:14" ht="15.75" customHeight="1">
      <c r="A1344" s="376"/>
      <c r="B1344" s="376"/>
      <c r="C1344" s="376"/>
      <c r="D1344" s="376"/>
      <c r="E1344" s="376"/>
      <c r="F1344" s="376"/>
      <c r="G1344" s="376"/>
      <c r="H1344" s="376"/>
      <c r="I1344" s="376"/>
      <c r="J1344" s="376"/>
      <c r="K1344" s="376"/>
      <c r="L1344" s="376"/>
      <c r="M1344" s="376"/>
      <c r="N1344" s="376"/>
    </row>
    <row r="1345" spans="1:14" ht="15.75" customHeight="1">
      <c r="A1345" s="376"/>
      <c r="B1345" s="376"/>
      <c r="C1345" s="376"/>
      <c r="D1345" s="376"/>
      <c r="E1345" s="376"/>
      <c r="F1345" s="376"/>
      <c r="G1345" s="376"/>
      <c r="H1345" s="376"/>
      <c r="I1345" s="376"/>
      <c r="J1345" s="376"/>
      <c r="K1345" s="376"/>
      <c r="L1345" s="376"/>
      <c r="M1345" s="376"/>
      <c r="N1345" s="376"/>
    </row>
    <row r="1346" spans="1:14" ht="15.75" customHeight="1">
      <c r="A1346" s="376"/>
      <c r="B1346" s="376"/>
      <c r="C1346" s="376"/>
      <c r="D1346" s="376"/>
      <c r="E1346" s="376"/>
      <c r="F1346" s="376"/>
      <c r="G1346" s="376"/>
      <c r="H1346" s="376"/>
      <c r="I1346" s="376"/>
      <c r="J1346" s="376"/>
      <c r="K1346" s="376"/>
      <c r="L1346" s="376"/>
      <c r="M1346" s="376"/>
      <c r="N1346" s="376"/>
    </row>
    <row r="1347" spans="1:14" ht="15.75" customHeight="1">
      <c r="A1347" s="376"/>
      <c r="B1347" s="376"/>
      <c r="C1347" s="376"/>
      <c r="D1347" s="376"/>
      <c r="E1347" s="376"/>
      <c r="F1347" s="376"/>
      <c r="G1347" s="376"/>
      <c r="H1347" s="376"/>
      <c r="I1347" s="376"/>
      <c r="J1347" s="376"/>
      <c r="K1347" s="376"/>
      <c r="L1347" s="376"/>
      <c r="M1347" s="376"/>
      <c r="N1347" s="376"/>
    </row>
    <row r="1348" spans="1:14" ht="15.75" customHeight="1">
      <c r="A1348" s="376"/>
      <c r="B1348" s="376"/>
      <c r="C1348" s="376"/>
      <c r="D1348" s="376"/>
      <c r="E1348" s="376"/>
      <c r="F1348" s="376"/>
      <c r="G1348" s="376"/>
      <c r="H1348" s="376"/>
      <c r="I1348" s="376"/>
      <c r="J1348" s="376"/>
      <c r="K1348" s="376"/>
      <c r="L1348" s="376"/>
      <c r="M1348" s="376"/>
      <c r="N1348" s="376"/>
    </row>
    <row r="1349" spans="1:14" ht="15.75" customHeight="1">
      <c r="A1349" s="376"/>
      <c r="B1349" s="376"/>
      <c r="C1349" s="376"/>
      <c r="D1349" s="376"/>
      <c r="E1349" s="376"/>
      <c r="F1349" s="376"/>
      <c r="G1349" s="376"/>
      <c r="H1349" s="376"/>
      <c r="I1349" s="376"/>
      <c r="J1349" s="376"/>
      <c r="K1349" s="376"/>
      <c r="L1349" s="376"/>
      <c r="M1349" s="376"/>
      <c r="N1349" s="376"/>
    </row>
    <row r="1350" spans="1:14" ht="15.75" customHeight="1">
      <c r="A1350" s="376"/>
      <c r="B1350" s="376"/>
      <c r="C1350" s="376"/>
      <c r="D1350" s="376"/>
      <c r="E1350" s="376"/>
      <c r="F1350" s="376"/>
      <c r="G1350" s="376"/>
      <c r="H1350" s="376"/>
      <c r="I1350" s="376"/>
      <c r="J1350" s="376"/>
      <c r="K1350" s="376"/>
      <c r="L1350" s="376"/>
      <c r="M1350" s="376"/>
      <c r="N1350" s="376"/>
    </row>
    <row r="1351" spans="1:14" ht="15.75" hidden="1" customHeight="1">
      <c r="A1351" s="404"/>
      <c r="B1351" s="409"/>
      <c r="C1351" s="376"/>
      <c r="D1351" s="376"/>
      <c r="E1351" s="376"/>
      <c r="F1351" s="376"/>
      <c r="G1351" s="376"/>
      <c r="H1351" s="376"/>
      <c r="I1351" s="376"/>
      <c r="J1351" s="376"/>
      <c r="K1351" s="376"/>
      <c r="L1351" s="376"/>
      <c r="M1351" s="376"/>
      <c r="N1351" s="376"/>
    </row>
    <row r="1352" spans="1:14" ht="15.75" hidden="1" customHeight="1">
      <c r="A1352" s="376"/>
      <c r="B1352" s="376"/>
      <c r="C1352" s="376"/>
      <c r="D1352" s="376"/>
      <c r="E1352" s="376"/>
      <c r="F1352" s="376"/>
      <c r="G1352" s="376"/>
      <c r="H1352" s="376"/>
      <c r="I1352" s="376"/>
      <c r="J1352" s="376"/>
      <c r="K1352" s="376"/>
      <c r="L1352" s="376"/>
      <c r="M1352" s="376"/>
      <c r="N1352" s="376"/>
    </row>
    <row r="1353" spans="1:14" ht="15.75" hidden="1" customHeight="1">
      <c r="A1353" s="376"/>
      <c r="B1353" s="376"/>
      <c r="C1353" s="376"/>
      <c r="D1353" s="376"/>
      <c r="E1353" s="376"/>
      <c r="F1353" s="376"/>
      <c r="G1353" s="376"/>
      <c r="H1353" s="376"/>
      <c r="I1353" s="376"/>
      <c r="J1353" s="376"/>
      <c r="K1353" s="376"/>
      <c r="L1353" s="376"/>
      <c r="M1353" s="376"/>
      <c r="N1353" s="376"/>
    </row>
    <row r="1354" spans="1:14" ht="15.75" hidden="1" customHeight="1">
      <c r="A1354" s="376"/>
      <c r="B1354" s="376"/>
      <c r="C1354" s="376"/>
      <c r="D1354" s="376"/>
      <c r="E1354" s="376"/>
      <c r="F1354" s="376"/>
      <c r="G1354" s="376"/>
      <c r="H1354" s="376"/>
      <c r="I1354" s="376"/>
      <c r="J1354" s="376"/>
      <c r="K1354" s="376"/>
      <c r="L1354" s="376"/>
      <c r="M1354" s="376"/>
      <c r="N1354" s="376"/>
    </row>
    <row r="1355" spans="1:14" ht="15.75" hidden="1" customHeight="1">
      <c r="A1355" s="376"/>
      <c r="B1355" s="376"/>
      <c r="C1355" s="376"/>
      <c r="D1355" s="376"/>
      <c r="E1355" s="376"/>
      <c r="F1355" s="376"/>
      <c r="G1355" s="376"/>
      <c r="H1355" s="376"/>
      <c r="I1355" s="376"/>
      <c r="J1355" s="376"/>
      <c r="K1355" s="376"/>
      <c r="L1355" s="376"/>
      <c r="M1355" s="376"/>
      <c r="N1355" s="376"/>
    </row>
    <row r="1356" spans="1:14" ht="15.75" hidden="1" customHeight="1">
      <c r="A1356" s="376"/>
      <c r="B1356" s="376"/>
      <c r="C1356" s="376"/>
      <c r="D1356" s="376"/>
      <c r="E1356" s="376"/>
      <c r="F1356" s="376"/>
      <c r="G1356" s="376"/>
      <c r="H1356" s="376"/>
      <c r="I1356" s="376"/>
      <c r="J1356" s="376"/>
      <c r="K1356" s="376"/>
      <c r="L1356" s="376"/>
      <c r="M1356" s="376"/>
      <c r="N1356" s="376"/>
    </row>
    <row r="1357" spans="1:14" ht="15.75" hidden="1" customHeight="1">
      <c r="A1357" s="376"/>
      <c r="B1357" s="376"/>
      <c r="C1357" s="376"/>
      <c r="D1357" s="376"/>
      <c r="E1357" s="376"/>
      <c r="F1357" s="376"/>
      <c r="G1357" s="376"/>
      <c r="H1357" s="376"/>
      <c r="I1357" s="376"/>
      <c r="J1357" s="376"/>
      <c r="K1357" s="376"/>
      <c r="L1357" s="376"/>
      <c r="M1357" s="376"/>
      <c r="N1357" s="376"/>
    </row>
    <row r="1358" spans="1:14" ht="15.75" hidden="1" customHeight="1">
      <c r="A1358" s="376"/>
      <c r="B1358" s="376"/>
      <c r="C1358" s="376"/>
      <c r="D1358" s="376"/>
      <c r="E1358" s="376"/>
      <c r="F1358" s="376"/>
      <c r="G1358" s="376"/>
      <c r="H1358" s="376"/>
      <c r="I1358" s="376"/>
      <c r="J1358" s="376"/>
      <c r="K1358" s="376"/>
      <c r="L1358" s="376"/>
      <c r="M1358" s="376"/>
      <c r="N1358" s="376"/>
    </row>
    <row r="1359" spans="1:14" ht="15.75" hidden="1" customHeight="1">
      <c r="A1359" s="376"/>
      <c r="B1359" s="376"/>
      <c r="C1359" s="376"/>
      <c r="D1359" s="376"/>
      <c r="E1359" s="376"/>
      <c r="F1359" s="376"/>
      <c r="G1359" s="376"/>
      <c r="H1359" s="376"/>
      <c r="I1359" s="376"/>
      <c r="J1359" s="376"/>
      <c r="K1359" s="376"/>
      <c r="L1359" s="376"/>
      <c r="M1359" s="376"/>
      <c r="N1359" s="376"/>
    </row>
    <row r="1360" spans="1:14" ht="15.75" hidden="1" customHeight="1">
      <c r="A1360" s="376"/>
      <c r="B1360" s="376"/>
      <c r="C1360" s="376"/>
      <c r="D1360" s="376"/>
      <c r="E1360" s="376"/>
      <c r="F1360" s="376"/>
      <c r="G1360" s="376"/>
      <c r="H1360" s="376"/>
      <c r="I1360" s="376"/>
      <c r="J1360" s="376"/>
      <c r="K1360" s="376"/>
      <c r="L1360" s="376"/>
      <c r="M1360" s="376"/>
      <c r="N1360" s="376"/>
    </row>
    <row r="1361" spans="1:14" ht="15.75" hidden="1" customHeight="1">
      <c r="A1361" s="376"/>
      <c r="B1361" s="376"/>
      <c r="C1361" s="376"/>
      <c r="D1361" s="376"/>
      <c r="E1361" s="376"/>
      <c r="F1361" s="376"/>
      <c r="G1361" s="376"/>
      <c r="H1361" s="376"/>
      <c r="I1361" s="376"/>
      <c r="J1361" s="376"/>
      <c r="K1361" s="376"/>
      <c r="L1361" s="376"/>
      <c r="M1361" s="376"/>
      <c r="N1361" s="376"/>
    </row>
    <row r="1362" spans="1:14" ht="15.75" hidden="1" customHeight="1">
      <c r="A1362" s="376"/>
      <c r="B1362" s="376"/>
      <c r="C1362" s="376"/>
      <c r="D1362" s="376"/>
      <c r="E1362" s="376"/>
      <c r="F1362" s="376"/>
      <c r="G1362" s="376"/>
      <c r="H1362" s="376"/>
      <c r="I1362" s="376"/>
      <c r="J1362" s="376"/>
      <c r="K1362" s="376"/>
      <c r="L1362" s="376"/>
      <c r="M1362" s="376"/>
      <c r="N1362" s="376"/>
    </row>
    <row r="1363" spans="1:14" ht="15.75" hidden="1" customHeight="1">
      <c r="A1363" s="376"/>
      <c r="B1363" s="376"/>
      <c r="C1363" s="376"/>
      <c r="D1363" s="376"/>
      <c r="E1363" s="376"/>
      <c r="F1363" s="376"/>
      <c r="G1363" s="376"/>
      <c r="H1363" s="376"/>
      <c r="I1363" s="376"/>
      <c r="J1363" s="376"/>
      <c r="K1363" s="376"/>
      <c r="L1363" s="376"/>
      <c r="M1363" s="376"/>
      <c r="N1363" s="376"/>
    </row>
    <row r="1364" spans="1:14" ht="15.75" hidden="1" customHeight="1">
      <c r="A1364" s="376"/>
      <c r="B1364" s="376"/>
      <c r="C1364" s="376"/>
      <c r="D1364" s="376"/>
      <c r="E1364" s="376"/>
      <c r="F1364" s="376"/>
      <c r="G1364" s="376"/>
      <c r="H1364" s="376"/>
      <c r="I1364" s="376"/>
      <c r="J1364" s="376"/>
      <c r="K1364" s="376"/>
      <c r="L1364" s="376"/>
      <c r="M1364" s="376"/>
      <c r="N1364" s="376"/>
    </row>
    <row r="1365" spans="1:14" ht="15.75" hidden="1" customHeight="1">
      <c r="A1365" s="376"/>
      <c r="B1365" s="376"/>
      <c r="C1365" s="376"/>
      <c r="D1365" s="376"/>
      <c r="E1365" s="376"/>
      <c r="F1365" s="376"/>
      <c r="G1365" s="376"/>
      <c r="H1365" s="376"/>
      <c r="I1365" s="376"/>
      <c r="J1365" s="376"/>
      <c r="K1365" s="376"/>
      <c r="L1365" s="376"/>
      <c r="M1365" s="376"/>
      <c r="N1365" s="376"/>
    </row>
    <row r="1366" spans="1:14" ht="15.75" hidden="1" customHeight="1">
      <c r="A1366" s="376"/>
      <c r="B1366" s="376"/>
      <c r="C1366" s="376"/>
      <c r="D1366" s="376"/>
      <c r="E1366" s="376"/>
      <c r="F1366" s="376"/>
      <c r="G1366" s="376"/>
      <c r="H1366" s="376"/>
      <c r="I1366" s="376"/>
      <c r="J1366" s="376"/>
      <c r="K1366" s="376"/>
      <c r="L1366" s="376"/>
      <c r="M1366" s="376"/>
      <c r="N1366" s="376"/>
    </row>
    <row r="1367" spans="1:14" ht="15.75" hidden="1" customHeight="1">
      <c r="A1367" s="376"/>
      <c r="B1367" s="376"/>
      <c r="C1367" s="376"/>
      <c r="D1367" s="376"/>
      <c r="E1367" s="376"/>
      <c r="F1367" s="376"/>
      <c r="G1367" s="376"/>
      <c r="H1367" s="376"/>
      <c r="I1367" s="376"/>
      <c r="J1367" s="376"/>
      <c r="K1367" s="376"/>
      <c r="L1367" s="376"/>
      <c r="M1367" s="376"/>
      <c r="N1367" s="376"/>
    </row>
    <row r="1368" spans="1:14" ht="15.75" hidden="1" customHeight="1">
      <c r="A1368" s="376"/>
      <c r="B1368" s="376"/>
      <c r="C1368" s="376"/>
      <c r="D1368" s="376"/>
      <c r="E1368" s="376"/>
      <c r="F1368" s="376"/>
      <c r="G1368" s="376"/>
      <c r="H1368" s="376"/>
      <c r="I1368" s="376"/>
      <c r="J1368" s="376"/>
      <c r="K1368" s="376"/>
      <c r="L1368" s="376"/>
      <c r="M1368" s="376"/>
      <c r="N1368" s="376"/>
    </row>
    <row r="1369" spans="1:14" ht="15.75" hidden="1" customHeight="1">
      <c r="A1369" s="376"/>
      <c r="B1369" s="376"/>
      <c r="C1369" s="376"/>
      <c r="D1369" s="376"/>
      <c r="E1369" s="376"/>
      <c r="F1369" s="376"/>
      <c r="G1369" s="376"/>
      <c r="H1369" s="376"/>
      <c r="I1369" s="376"/>
      <c r="J1369" s="376"/>
      <c r="K1369" s="376"/>
      <c r="L1369" s="376"/>
      <c r="M1369" s="376"/>
      <c r="N1369" s="376"/>
    </row>
    <row r="1370" spans="1:14" ht="15.75" hidden="1" customHeight="1">
      <c r="A1370" s="376"/>
      <c r="B1370" s="376"/>
      <c r="C1370" s="376"/>
      <c r="D1370" s="376"/>
      <c r="E1370" s="376"/>
      <c r="F1370" s="376"/>
      <c r="G1370" s="376"/>
      <c r="H1370" s="376"/>
      <c r="I1370" s="376"/>
      <c r="J1370" s="376"/>
      <c r="K1370" s="376"/>
      <c r="L1370" s="376"/>
      <c r="M1370" s="376"/>
      <c r="N1370" s="376"/>
    </row>
    <row r="1371" spans="1:14" ht="15.75" hidden="1" customHeight="1">
      <c r="A1371" s="376"/>
      <c r="B1371" s="376"/>
      <c r="C1371" s="376"/>
      <c r="D1371" s="376"/>
      <c r="E1371" s="376"/>
      <c r="F1371" s="376"/>
      <c r="G1371" s="376"/>
      <c r="H1371" s="376"/>
      <c r="I1371" s="376"/>
      <c r="J1371" s="376"/>
      <c r="K1371" s="376"/>
      <c r="L1371" s="376"/>
      <c r="M1371" s="376"/>
      <c r="N1371" s="376"/>
    </row>
    <row r="1372" spans="1:14" ht="15.75" customHeight="1">
      <c r="A1372" s="404" t="s">
        <v>211</v>
      </c>
      <c r="B1372" s="409">
        <f>B1328</f>
        <v>5</v>
      </c>
      <c r="C1372" s="376"/>
      <c r="D1372" s="376"/>
      <c r="E1372" s="376"/>
      <c r="F1372" s="376"/>
      <c r="G1372" s="376"/>
      <c r="H1372" s="376"/>
      <c r="I1372" s="376"/>
      <c r="J1372" s="376"/>
      <c r="K1372" s="376"/>
      <c r="L1372" s="376"/>
      <c r="M1372" s="376"/>
      <c r="N1372" s="376"/>
    </row>
    <row r="1373" spans="1:14" ht="15.75" customHeight="1" thickBot="1">
      <c r="A1373" s="376"/>
      <c r="B1373" s="376"/>
      <c r="C1373" s="376"/>
      <c r="D1373" s="376"/>
      <c r="E1373" s="376"/>
      <c r="F1373" s="376"/>
      <c r="G1373" s="376"/>
      <c r="H1373" s="376"/>
      <c r="I1373" s="376"/>
      <c r="J1373" s="376"/>
      <c r="K1373" s="376"/>
      <c r="L1373" s="376"/>
      <c r="M1373" s="376"/>
      <c r="N1373" s="376"/>
    </row>
    <row r="1374" spans="1:14" ht="14.45">
      <c r="A1374" s="380"/>
      <c r="B1374" s="380"/>
      <c r="C1374" s="381">
        <f>C$40</f>
        <v>0</v>
      </c>
      <c r="D1374" s="381">
        <f t="shared" ref="D1374:L1374" si="166">D$40</f>
        <v>0</v>
      </c>
      <c r="E1374" s="381">
        <f t="shared" si="166"/>
        <v>0</v>
      </c>
      <c r="F1374" s="381">
        <f t="shared" si="166"/>
        <v>0</v>
      </c>
      <c r="G1374" s="381">
        <f t="shared" si="166"/>
        <v>0</v>
      </c>
      <c r="H1374" s="381">
        <f t="shared" si="166"/>
        <v>0</v>
      </c>
      <c r="I1374" s="381">
        <f t="shared" si="166"/>
        <v>0</v>
      </c>
      <c r="J1374" s="381">
        <f t="shared" si="166"/>
        <v>0</v>
      </c>
      <c r="K1374" s="381">
        <f t="shared" si="166"/>
        <v>0</v>
      </c>
      <c r="L1374" s="381">
        <f t="shared" si="166"/>
        <v>0</v>
      </c>
      <c r="M1374" s="381">
        <f t="shared" ref="M1374" si="167">P$64</f>
        <v>0</v>
      </c>
    </row>
    <row r="1375" spans="1:14" ht="15.75" customHeight="1">
      <c r="A1375" s="382" t="s">
        <v>196</v>
      </c>
      <c r="B1375" s="383" t="s">
        <v>61</v>
      </c>
      <c r="C1375" s="410">
        <f>C461+C462+C463+C464*2.3</f>
        <v>0</v>
      </c>
      <c r="D1375" s="410">
        <f t="shared" ref="D1375:M1375" si="168">D461+D462+D463+D464*2.3</f>
        <v>0</v>
      </c>
      <c r="E1375" s="410">
        <f t="shared" si="168"/>
        <v>0</v>
      </c>
      <c r="F1375" s="410">
        <f t="shared" si="168"/>
        <v>0</v>
      </c>
      <c r="G1375" s="410">
        <f t="shared" si="168"/>
        <v>0</v>
      </c>
      <c r="H1375" s="410">
        <f t="shared" si="168"/>
        <v>0</v>
      </c>
      <c r="I1375" s="410">
        <f t="shared" si="168"/>
        <v>0</v>
      </c>
      <c r="J1375" s="410">
        <f t="shared" si="168"/>
        <v>0</v>
      </c>
      <c r="K1375" s="410">
        <f t="shared" si="168"/>
        <v>0</v>
      </c>
      <c r="L1375" s="410">
        <f t="shared" si="168"/>
        <v>0</v>
      </c>
      <c r="M1375" s="410">
        <f t="shared" si="168"/>
        <v>0</v>
      </c>
    </row>
    <row r="1376" spans="1:14" ht="15.75" customHeight="1">
      <c r="A1376" s="384"/>
      <c r="B1376" s="383" t="s">
        <v>197</v>
      </c>
      <c r="C1376" s="410">
        <f>C465+C466+C467*2.3</f>
        <v>0</v>
      </c>
      <c r="D1376" s="410">
        <f t="shared" ref="D1376:M1376" si="169">D465+D466+D467*2.3</f>
        <v>0</v>
      </c>
      <c r="E1376" s="410">
        <f t="shared" si="169"/>
        <v>0</v>
      </c>
      <c r="F1376" s="410">
        <f t="shared" si="169"/>
        <v>0</v>
      </c>
      <c r="G1376" s="410">
        <f t="shared" si="169"/>
        <v>0</v>
      </c>
      <c r="H1376" s="410">
        <f t="shared" si="169"/>
        <v>0</v>
      </c>
      <c r="I1376" s="410">
        <f t="shared" si="169"/>
        <v>0</v>
      </c>
      <c r="J1376" s="410">
        <f t="shared" si="169"/>
        <v>0</v>
      </c>
      <c r="K1376" s="410">
        <f t="shared" si="169"/>
        <v>0</v>
      </c>
      <c r="L1376" s="410">
        <f t="shared" si="169"/>
        <v>0</v>
      </c>
      <c r="M1376" s="410">
        <f t="shared" si="169"/>
        <v>0</v>
      </c>
    </row>
    <row r="1377" spans="1:14" ht="15.75" customHeight="1">
      <c r="A1377" s="384"/>
      <c r="B1377" s="383" t="s">
        <v>107</v>
      </c>
      <c r="C1377" s="410">
        <f>C468+C469+C470+C471*2.3</f>
        <v>0</v>
      </c>
      <c r="D1377" s="410">
        <f t="shared" ref="D1377:M1377" si="170">D468+D469+D470+D471*2.3</f>
        <v>0</v>
      </c>
      <c r="E1377" s="410">
        <f t="shared" si="170"/>
        <v>0</v>
      </c>
      <c r="F1377" s="410">
        <f t="shared" si="170"/>
        <v>0</v>
      </c>
      <c r="G1377" s="410">
        <f t="shared" si="170"/>
        <v>0</v>
      </c>
      <c r="H1377" s="410">
        <f t="shared" si="170"/>
        <v>0</v>
      </c>
      <c r="I1377" s="410">
        <f t="shared" si="170"/>
        <v>0</v>
      </c>
      <c r="J1377" s="410">
        <f t="shared" si="170"/>
        <v>0</v>
      </c>
      <c r="K1377" s="410">
        <f t="shared" si="170"/>
        <v>0</v>
      </c>
      <c r="L1377" s="410">
        <f t="shared" si="170"/>
        <v>0</v>
      </c>
      <c r="M1377" s="410">
        <f t="shared" si="170"/>
        <v>0</v>
      </c>
    </row>
    <row r="1378" spans="1:14" ht="15.75" customHeight="1">
      <c r="A1378" s="384"/>
      <c r="B1378" s="383" t="s">
        <v>108</v>
      </c>
      <c r="C1378" s="410">
        <f>C472*2.3</f>
        <v>0</v>
      </c>
      <c r="D1378" s="410">
        <f t="shared" ref="D1378:M1378" si="171">D472*2.3</f>
        <v>0</v>
      </c>
      <c r="E1378" s="410">
        <f t="shared" si="171"/>
        <v>0</v>
      </c>
      <c r="F1378" s="410">
        <f t="shared" si="171"/>
        <v>0</v>
      </c>
      <c r="G1378" s="410">
        <f t="shared" si="171"/>
        <v>0</v>
      </c>
      <c r="H1378" s="410">
        <f t="shared" si="171"/>
        <v>0</v>
      </c>
      <c r="I1378" s="410">
        <f t="shared" si="171"/>
        <v>0</v>
      </c>
      <c r="J1378" s="410">
        <f t="shared" si="171"/>
        <v>0</v>
      </c>
      <c r="K1378" s="410">
        <f t="shared" si="171"/>
        <v>0</v>
      </c>
      <c r="L1378" s="410">
        <f t="shared" si="171"/>
        <v>0</v>
      </c>
      <c r="M1378" s="410">
        <f t="shared" si="171"/>
        <v>0</v>
      </c>
    </row>
    <row r="1379" spans="1:14" ht="15.75" customHeight="1">
      <c r="A1379" s="384"/>
      <c r="B1379" s="383" t="s">
        <v>109</v>
      </c>
      <c r="C1379" s="410">
        <f t="shared" ref="C1379:M1380" si="172">C473*2.3</f>
        <v>0</v>
      </c>
      <c r="D1379" s="410">
        <f t="shared" si="172"/>
        <v>0</v>
      </c>
      <c r="E1379" s="410">
        <f t="shared" si="172"/>
        <v>0</v>
      </c>
      <c r="F1379" s="410">
        <f t="shared" si="172"/>
        <v>0</v>
      </c>
      <c r="G1379" s="410">
        <f t="shared" si="172"/>
        <v>0</v>
      </c>
      <c r="H1379" s="410">
        <f t="shared" si="172"/>
        <v>0</v>
      </c>
      <c r="I1379" s="410">
        <f t="shared" si="172"/>
        <v>0</v>
      </c>
      <c r="J1379" s="410">
        <f t="shared" si="172"/>
        <v>0</v>
      </c>
      <c r="K1379" s="410">
        <f t="shared" si="172"/>
        <v>0</v>
      </c>
      <c r="L1379" s="410">
        <f t="shared" si="172"/>
        <v>0</v>
      </c>
      <c r="M1379" s="410">
        <f t="shared" si="172"/>
        <v>0</v>
      </c>
    </row>
    <row r="1380" spans="1:14" ht="15.75" customHeight="1">
      <c r="A1380" s="384"/>
      <c r="B1380" s="383" t="s">
        <v>110</v>
      </c>
      <c r="C1380" s="410">
        <f t="shared" si="172"/>
        <v>0</v>
      </c>
      <c r="D1380" s="410">
        <f t="shared" si="172"/>
        <v>0</v>
      </c>
      <c r="E1380" s="410">
        <f t="shared" si="172"/>
        <v>0</v>
      </c>
      <c r="F1380" s="410">
        <f t="shared" si="172"/>
        <v>0</v>
      </c>
      <c r="G1380" s="410">
        <f t="shared" si="172"/>
        <v>0</v>
      </c>
      <c r="H1380" s="410">
        <f t="shared" si="172"/>
        <v>0</v>
      </c>
      <c r="I1380" s="410">
        <f t="shared" si="172"/>
        <v>0</v>
      </c>
      <c r="J1380" s="410">
        <f t="shared" si="172"/>
        <v>0</v>
      </c>
      <c r="K1380" s="410">
        <f t="shared" si="172"/>
        <v>0</v>
      </c>
      <c r="L1380" s="410">
        <f t="shared" si="172"/>
        <v>0</v>
      </c>
      <c r="M1380" s="410">
        <f t="shared" si="172"/>
        <v>0</v>
      </c>
    </row>
    <row r="1381" spans="1:14" ht="15.75" customHeight="1">
      <c r="A1381" s="384"/>
      <c r="B1381" s="383" t="s">
        <v>198</v>
      </c>
      <c r="C1381" s="410">
        <f>C475*2.3</f>
        <v>0</v>
      </c>
      <c r="D1381" s="410">
        <f t="shared" ref="D1381:M1381" si="173">D475*2.3</f>
        <v>0</v>
      </c>
      <c r="E1381" s="410">
        <f t="shared" si="173"/>
        <v>0</v>
      </c>
      <c r="F1381" s="410">
        <f t="shared" si="173"/>
        <v>0</v>
      </c>
      <c r="G1381" s="410">
        <f t="shared" si="173"/>
        <v>0</v>
      </c>
      <c r="H1381" s="410">
        <f t="shared" si="173"/>
        <v>0</v>
      </c>
      <c r="I1381" s="410">
        <f t="shared" si="173"/>
        <v>0</v>
      </c>
      <c r="J1381" s="410">
        <f t="shared" si="173"/>
        <v>0</v>
      </c>
      <c r="K1381" s="410">
        <f t="shared" si="173"/>
        <v>0</v>
      </c>
      <c r="L1381" s="410">
        <f t="shared" si="173"/>
        <v>0</v>
      </c>
      <c r="M1381" s="410">
        <f t="shared" si="173"/>
        <v>0</v>
      </c>
    </row>
    <row r="1382" spans="1:14" ht="15.75" customHeight="1">
      <c r="A1382" s="385"/>
      <c r="B1382" s="387" t="s">
        <v>23</v>
      </c>
      <c r="C1382" s="377">
        <f>SUM(C1375:C1381)</f>
        <v>0</v>
      </c>
      <c r="D1382" s="377">
        <f t="shared" ref="D1382:M1382" si="174">SUM(D1375:D1381)</f>
        <v>0</v>
      </c>
      <c r="E1382" s="377">
        <f t="shared" si="174"/>
        <v>0</v>
      </c>
      <c r="F1382" s="377">
        <f t="shared" si="174"/>
        <v>0</v>
      </c>
      <c r="G1382" s="377">
        <f t="shared" si="174"/>
        <v>0</v>
      </c>
      <c r="H1382" s="377">
        <f t="shared" si="174"/>
        <v>0</v>
      </c>
      <c r="I1382" s="377">
        <f t="shared" si="174"/>
        <v>0</v>
      </c>
      <c r="J1382" s="377">
        <f t="shared" si="174"/>
        <v>0</v>
      </c>
      <c r="K1382" s="377">
        <f t="shared" si="174"/>
        <v>0</v>
      </c>
      <c r="L1382" s="377">
        <f t="shared" si="174"/>
        <v>0</v>
      </c>
      <c r="M1382" s="377">
        <f t="shared" si="174"/>
        <v>0</v>
      </c>
    </row>
    <row r="1383" spans="1:14" ht="15.75" customHeight="1">
      <c r="A1383" s="376"/>
      <c r="B1383" s="376"/>
      <c r="C1383" s="376"/>
      <c r="D1383" s="386"/>
      <c r="E1383" s="376"/>
      <c r="F1383" s="376"/>
      <c r="G1383" s="376"/>
      <c r="H1383" s="376"/>
      <c r="I1383" s="376"/>
      <c r="J1383" s="376"/>
      <c r="K1383" s="376"/>
      <c r="L1383" s="376"/>
      <c r="M1383" s="376"/>
    </row>
    <row r="1384" spans="1:14" ht="15.75" customHeight="1">
      <c r="A1384" s="376"/>
      <c r="B1384" s="376"/>
      <c r="C1384" s="376"/>
      <c r="D1384" s="386"/>
      <c r="E1384" s="376"/>
      <c r="F1384" s="376"/>
      <c r="G1384" s="376"/>
      <c r="H1384" s="376"/>
      <c r="I1384" s="376"/>
      <c r="J1384" s="376"/>
      <c r="K1384" s="376"/>
      <c r="L1384" s="376"/>
      <c r="M1384" s="376"/>
      <c r="N1384" s="376"/>
    </row>
    <row r="1385" spans="1:14" ht="15.75" customHeight="1">
      <c r="A1385" s="376"/>
      <c r="B1385" s="376"/>
      <c r="C1385" s="376"/>
      <c r="D1385" s="386"/>
      <c r="E1385" s="376"/>
      <c r="F1385" s="376"/>
      <c r="G1385" s="376"/>
      <c r="H1385" s="376"/>
      <c r="I1385" s="376"/>
      <c r="J1385" s="376"/>
      <c r="K1385" s="376"/>
      <c r="L1385" s="376"/>
      <c r="M1385" s="376"/>
      <c r="N1385" s="376"/>
    </row>
    <row r="1386" spans="1:14" ht="15.75" customHeight="1">
      <c r="A1386" s="376"/>
      <c r="B1386" s="376"/>
      <c r="C1386" s="376"/>
      <c r="D1386" s="386"/>
      <c r="E1386" s="376"/>
      <c r="F1386" s="376"/>
      <c r="G1386" s="376"/>
      <c r="H1386" s="376"/>
      <c r="I1386" s="376"/>
      <c r="J1386" s="376"/>
      <c r="K1386" s="376"/>
      <c r="L1386" s="376"/>
      <c r="M1386" s="376"/>
      <c r="N1386" s="376"/>
    </row>
    <row r="1387" spans="1:14" ht="15.75" customHeight="1">
      <c r="A1387" s="376"/>
      <c r="B1387" s="376"/>
      <c r="C1387" s="376"/>
      <c r="D1387" s="386"/>
      <c r="E1387" s="376"/>
      <c r="F1387" s="376"/>
      <c r="G1387" s="376"/>
      <c r="H1387" s="376"/>
      <c r="I1387" s="376"/>
      <c r="J1387" s="376"/>
      <c r="K1387" s="376"/>
      <c r="L1387" s="376"/>
      <c r="M1387" s="376"/>
      <c r="N1387" s="376"/>
    </row>
    <row r="1388" spans="1:14" ht="15.75" customHeight="1">
      <c r="A1388" s="376"/>
      <c r="B1388" s="376"/>
      <c r="C1388" s="376"/>
      <c r="D1388" s="386"/>
      <c r="E1388" s="376"/>
      <c r="F1388" s="376"/>
      <c r="G1388" s="376"/>
      <c r="H1388" s="376"/>
      <c r="I1388" s="376"/>
      <c r="J1388" s="376"/>
      <c r="K1388" s="376"/>
      <c r="L1388" s="376"/>
      <c r="M1388" s="376"/>
      <c r="N1388" s="376"/>
    </row>
    <row r="1389" spans="1:14" ht="15.75" customHeight="1">
      <c r="A1389" s="376"/>
      <c r="B1389" s="376"/>
      <c r="C1389" s="376"/>
      <c r="D1389" s="386"/>
      <c r="E1389" s="376"/>
      <c r="F1389" s="376"/>
      <c r="G1389" s="376"/>
      <c r="H1389" s="376"/>
      <c r="I1389" s="376"/>
      <c r="J1389" s="376"/>
      <c r="K1389" s="376"/>
      <c r="L1389" s="376"/>
      <c r="M1389" s="376"/>
      <c r="N1389" s="376"/>
    </row>
    <row r="1390" spans="1:14" ht="15.75" customHeight="1">
      <c r="A1390" s="376"/>
      <c r="B1390" s="376"/>
      <c r="C1390" s="376"/>
      <c r="D1390" s="386"/>
      <c r="E1390" s="376"/>
      <c r="F1390" s="376"/>
      <c r="G1390" s="376"/>
      <c r="H1390" s="376"/>
      <c r="I1390" s="376"/>
      <c r="J1390" s="376"/>
      <c r="K1390" s="376"/>
      <c r="L1390" s="376"/>
      <c r="M1390" s="376"/>
      <c r="N1390" s="376"/>
    </row>
    <row r="1391" spans="1:14" ht="15.75" customHeight="1">
      <c r="A1391" s="376"/>
      <c r="B1391" s="376"/>
      <c r="C1391" s="376"/>
      <c r="D1391" s="386"/>
      <c r="E1391" s="376"/>
      <c r="F1391" s="376"/>
      <c r="G1391" s="376"/>
      <c r="H1391" s="376"/>
      <c r="I1391" s="376"/>
      <c r="J1391" s="376"/>
      <c r="K1391" s="376"/>
      <c r="L1391" s="376"/>
      <c r="M1391" s="376"/>
      <c r="N1391" s="376"/>
    </row>
    <row r="1392" spans="1:14" ht="15.75" customHeight="1">
      <c r="A1392" s="376"/>
      <c r="B1392" s="376"/>
      <c r="C1392" s="376"/>
      <c r="D1392" s="386"/>
      <c r="E1392" s="376"/>
      <c r="F1392" s="376"/>
      <c r="G1392" s="376"/>
      <c r="H1392" s="376"/>
      <c r="I1392" s="376"/>
      <c r="J1392" s="376"/>
      <c r="K1392" s="376"/>
      <c r="L1392" s="376"/>
      <c r="M1392" s="376"/>
      <c r="N1392" s="376"/>
    </row>
    <row r="1393" spans="1:14" ht="15.75" customHeight="1">
      <c r="A1393" s="376"/>
      <c r="B1393" s="376"/>
      <c r="C1393" s="376"/>
      <c r="D1393" s="386"/>
      <c r="E1393" s="376"/>
      <c r="F1393" s="376"/>
      <c r="G1393" s="376"/>
      <c r="H1393" s="376"/>
      <c r="I1393" s="376"/>
      <c r="J1393" s="376"/>
      <c r="K1393" s="376"/>
      <c r="L1393" s="376"/>
      <c r="M1393" s="376"/>
      <c r="N1393" s="376"/>
    </row>
    <row r="1394" spans="1:14" ht="15.75" customHeight="1">
      <c r="A1394" s="376"/>
      <c r="B1394" s="376"/>
      <c r="C1394" s="376"/>
      <c r="D1394" s="386"/>
      <c r="E1394" s="376"/>
      <c r="F1394" s="376"/>
      <c r="G1394" s="376"/>
      <c r="H1394" s="376"/>
      <c r="I1394" s="376"/>
      <c r="J1394" s="376"/>
      <c r="K1394" s="376"/>
      <c r="L1394" s="376"/>
      <c r="M1394" s="376"/>
      <c r="N1394" s="376"/>
    </row>
    <row r="1395" spans="1:14" ht="15.75" customHeight="1">
      <c r="A1395" s="376"/>
      <c r="B1395" s="376"/>
      <c r="C1395" s="376"/>
      <c r="D1395" s="386"/>
      <c r="E1395" s="376"/>
      <c r="F1395" s="376"/>
      <c r="G1395" s="376"/>
      <c r="H1395" s="376"/>
      <c r="I1395" s="376"/>
      <c r="J1395" s="376"/>
      <c r="K1395" s="376"/>
      <c r="L1395" s="376"/>
      <c r="M1395" s="376"/>
      <c r="N1395" s="376"/>
    </row>
    <row r="1396" spans="1:14" ht="15.75" customHeight="1">
      <c r="A1396" s="376"/>
      <c r="B1396" s="376"/>
      <c r="C1396" s="376"/>
      <c r="D1396" s="386"/>
      <c r="E1396" s="376"/>
      <c r="F1396" s="376"/>
      <c r="G1396" s="376"/>
      <c r="H1396" s="376"/>
      <c r="I1396" s="376"/>
      <c r="J1396" s="376"/>
      <c r="K1396" s="376"/>
      <c r="L1396" s="376"/>
      <c r="M1396" s="376"/>
      <c r="N1396" s="376"/>
    </row>
    <row r="1397" spans="1:14" ht="15.75" customHeight="1">
      <c r="A1397" s="376"/>
      <c r="B1397" s="376"/>
      <c r="C1397" s="376"/>
      <c r="D1397" s="386"/>
      <c r="E1397" s="376"/>
      <c r="F1397" s="376"/>
      <c r="G1397" s="376"/>
      <c r="H1397" s="376"/>
      <c r="I1397" s="376"/>
      <c r="J1397" s="376"/>
      <c r="K1397" s="376"/>
      <c r="L1397" s="376"/>
      <c r="M1397" s="376"/>
      <c r="N1397" s="376"/>
    </row>
    <row r="1398" spans="1:14" ht="15.75" customHeight="1">
      <c r="A1398" s="376"/>
      <c r="B1398" s="376"/>
      <c r="C1398" s="376"/>
      <c r="D1398" s="386"/>
      <c r="E1398" s="376"/>
      <c r="F1398" s="376"/>
      <c r="G1398" s="376"/>
      <c r="H1398" s="376"/>
      <c r="I1398" s="376"/>
      <c r="J1398" s="376"/>
      <c r="K1398" s="376"/>
      <c r="L1398" s="376"/>
      <c r="M1398" s="376"/>
      <c r="N1398" s="376"/>
    </row>
    <row r="1399" spans="1:14" ht="15.75" customHeight="1">
      <c r="A1399" s="376"/>
      <c r="B1399" s="376"/>
      <c r="C1399" s="376"/>
      <c r="D1399" s="386"/>
      <c r="E1399" s="376"/>
      <c r="F1399" s="376"/>
      <c r="G1399" s="376"/>
      <c r="H1399" s="376"/>
      <c r="I1399" s="376"/>
      <c r="J1399" s="376"/>
      <c r="K1399" s="376"/>
      <c r="L1399" s="376"/>
      <c r="M1399" s="376"/>
      <c r="N1399" s="376"/>
    </row>
    <row r="1400" spans="1:14" ht="14.1"/>
    <row r="1401" spans="1:14" ht="14.1"/>
    <row r="1402" spans="1:14" ht="14.1"/>
    <row r="1403" spans="1:14" ht="14.1"/>
    <row r="1404" spans="1:14" ht="14.1"/>
    <row r="1405" spans="1:14" ht="14.1"/>
    <row r="1406" spans="1:14" ht="14.1"/>
    <row r="1407" spans="1:14" ht="14.1"/>
    <row r="1408" spans="1:14" ht="14.1"/>
    <row r="1409" spans="1:14" ht="15.75" customHeight="1">
      <c r="A1409" s="376"/>
      <c r="B1409" s="376"/>
      <c r="C1409" s="376"/>
      <c r="D1409" s="376"/>
      <c r="E1409" s="376"/>
      <c r="F1409" s="376"/>
      <c r="G1409" s="376"/>
      <c r="H1409" s="376"/>
      <c r="I1409" s="376"/>
      <c r="J1409" s="376"/>
      <c r="K1409" s="376"/>
      <c r="L1409" s="376"/>
      <c r="M1409" s="376"/>
      <c r="N1409" s="376"/>
    </row>
    <row r="1410" spans="1:14" ht="15.75" customHeight="1">
      <c r="A1410" s="404" t="s">
        <v>212</v>
      </c>
      <c r="B1410" s="409">
        <f>B1327</f>
        <v>5</v>
      </c>
      <c r="C1410" s="376"/>
      <c r="D1410" s="376"/>
      <c r="E1410" s="376"/>
      <c r="F1410" s="376"/>
      <c r="G1410" s="376"/>
      <c r="H1410" s="376"/>
      <c r="I1410" s="376"/>
      <c r="J1410" s="376"/>
      <c r="K1410" s="376"/>
      <c r="L1410" s="376"/>
      <c r="M1410" s="376"/>
      <c r="N1410" s="376"/>
    </row>
    <row r="1411" spans="1:14" ht="15.75" customHeight="1">
      <c r="A1411" s="376"/>
      <c r="B1411" s="376"/>
      <c r="C1411" s="376"/>
      <c r="D1411" s="376"/>
      <c r="E1411" s="376"/>
      <c r="F1411" s="376"/>
      <c r="G1411" s="376"/>
      <c r="H1411" s="376"/>
      <c r="I1411" s="376"/>
      <c r="J1411" s="376"/>
      <c r="K1411" s="376"/>
      <c r="L1411" s="376"/>
      <c r="M1411" s="376"/>
      <c r="N1411" s="376"/>
    </row>
    <row r="1412" spans="1:14" ht="15.75" customHeight="1">
      <c r="A1412" s="378" t="s">
        <v>200</v>
      </c>
      <c r="B1412" s="379"/>
      <c r="C1412" s="376"/>
      <c r="G1412" s="376"/>
      <c r="H1412" s="376"/>
      <c r="I1412" s="376"/>
      <c r="J1412" s="376"/>
      <c r="K1412" s="376"/>
      <c r="L1412" s="376"/>
      <c r="M1412" s="376"/>
      <c r="N1412" s="376"/>
    </row>
    <row r="1413" spans="1:14" ht="15.75" customHeight="1" thickBot="1">
      <c r="A1413" s="378" t="s">
        <v>201</v>
      </c>
      <c r="B1413" s="379"/>
      <c r="C1413" s="376"/>
      <c r="G1413" s="376"/>
      <c r="H1413" s="376"/>
      <c r="I1413" s="376"/>
      <c r="J1413" s="376"/>
      <c r="K1413" s="376"/>
      <c r="L1413" s="376"/>
      <c r="M1413" s="376"/>
      <c r="N1413" s="376"/>
    </row>
    <row r="1414" spans="1:14" ht="14.45">
      <c r="A1414" s="380"/>
      <c r="B1414" s="380"/>
      <c r="C1414" s="381">
        <f>C$40</f>
        <v>0</v>
      </c>
      <c r="D1414" s="381">
        <f t="shared" ref="D1414:L1414" si="175">D$40</f>
        <v>0</v>
      </c>
      <c r="E1414" s="381">
        <f t="shared" si="175"/>
        <v>0</v>
      </c>
      <c r="F1414" s="381">
        <f t="shared" si="175"/>
        <v>0</v>
      </c>
      <c r="G1414" s="381">
        <f t="shared" si="175"/>
        <v>0</v>
      </c>
      <c r="H1414" s="381">
        <f t="shared" si="175"/>
        <v>0</v>
      </c>
      <c r="I1414" s="381">
        <f t="shared" si="175"/>
        <v>0</v>
      </c>
      <c r="J1414" s="381">
        <f t="shared" si="175"/>
        <v>0</v>
      </c>
      <c r="K1414" s="381">
        <f t="shared" si="175"/>
        <v>0</v>
      </c>
      <c r="L1414" s="381">
        <f t="shared" si="175"/>
        <v>0</v>
      </c>
      <c r="M1414" s="381">
        <f t="shared" ref="M1414" si="176">P$64</f>
        <v>0</v>
      </c>
    </row>
    <row r="1415" spans="1:14" ht="15.75" customHeight="1">
      <c r="A1415" s="382" t="s">
        <v>202</v>
      </c>
      <c r="B1415" s="383" t="s">
        <v>61</v>
      </c>
      <c r="C1415" s="410">
        <f t="shared" ref="C1415:M1415" si="177">C461+C463*(1-$B$1412)+C464*2.3</f>
        <v>0</v>
      </c>
      <c r="D1415" s="410">
        <f t="shared" si="177"/>
        <v>0</v>
      </c>
      <c r="E1415" s="410">
        <f t="shared" si="177"/>
        <v>0</v>
      </c>
      <c r="F1415" s="410">
        <f t="shared" si="177"/>
        <v>0</v>
      </c>
      <c r="G1415" s="410">
        <f t="shared" si="177"/>
        <v>0</v>
      </c>
      <c r="H1415" s="410">
        <f t="shared" si="177"/>
        <v>0</v>
      </c>
      <c r="I1415" s="410">
        <f t="shared" si="177"/>
        <v>0</v>
      </c>
      <c r="J1415" s="410">
        <f t="shared" si="177"/>
        <v>0</v>
      </c>
      <c r="K1415" s="410">
        <f t="shared" si="177"/>
        <v>0</v>
      </c>
      <c r="L1415" s="410">
        <f t="shared" si="177"/>
        <v>0</v>
      </c>
      <c r="M1415" s="410">
        <f t="shared" si="177"/>
        <v>0</v>
      </c>
    </row>
    <row r="1416" spans="1:14" ht="15.75" customHeight="1">
      <c r="A1416" s="384"/>
      <c r="B1416" s="383" t="s">
        <v>197</v>
      </c>
      <c r="C1416" s="410">
        <f>C465+C466*(1-$B$1413)+C467*2.3</f>
        <v>0</v>
      </c>
      <c r="D1416" s="410">
        <f t="shared" ref="D1416:M1416" si="178">D465+D466*(1-$B$1413)+D467*2.3</f>
        <v>0</v>
      </c>
      <c r="E1416" s="410">
        <f t="shared" si="178"/>
        <v>0</v>
      </c>
      <c r="F1416" s="410">
        <f t="shared" si="178"/>
        <v>0</v>
      </c>
      <c r="G1416" s="410">
        <f t="shared" si="178"/>
        <v>0</v>
      </c>
      <c r="H1416" s="410">
        <f t="shared" si="178"/>
        <v>0</v>
      </c>
      <c r="I1416" s="410">
        <f t="shared" si="178"/>
        <v>0</v>
      </c>
      <c r="J1416" s="410">
        <f t="shared" si="178"/>
        <v>0</v>
      </c>
      <c r="K1416" s="410">
        <f t="shared" si="178"/>
        <v>0</v>
      </c>
      <c r="L1416" s="410">
        <f t="shared" si="178"/>
        <v>0</v>
      </c>
      <c r="M1416" s="410">
        <f t="shared" si="178"/>
        <v>0</v>
      </c>
    </row>
    <row r="1417" spans="1:14" ht="15.75" customHeight="1">
      <c r="A1417" s="384"/>
      <c r="B1417" s="383" t="s">
        <v>107</v>
      </c>
      <c r="C1417" s="410">
        <f>C468+C470*(1-$B$1412)+C471*2.3</f>
        <v>0</v>
      </c>
      <c r="D1417" s="410">
        <f t="shared" ref="D1417:M1417" si="179">D468+D470*(1-$B$1412)+D471*2.3</f>
        <v>0</v>
      </c>
      <c r="E1417" s="410">
        <f t="shared" si="179"/>
        <v>0</v>
      </c>
      <c r="F1417" s="410">
        <f t="shared" si="179"/>
        <v>0</v>
      </c>
      <c r="G1417" s="410">
        <f t="shared" si="179"/>
        <v>0</v>
      </c>
      <c r="H1417" s="410">
        <f t="shared" si="179"/>
        <v>0</v>
      </c>
      <c r="I1417" s="410">
        <f t="shared" si="179"/>
        <v>0</v>
      </c>
      <c r="J1417" s="410">
        <f t="shared" si="179"/>
        <v>0</v>
      </c>
      <c r="K1417" s="410">
        <f t="shared" si="179"/>
        <v>0</v>
      </c>
      <c r="L1417" s="410">
        <f t="shared" si="179"/>
        <v>0</v>
      </c>
      <c r="M1417" s="410">
        <f t="shared" si="179"/>
        <v>0</v>
      </c>
    </row>
    <row r="1418" spans="1:14" ht="15.75" customHeight="1">
      <c r="A1418" s="384"/>
      <c r="B1418" s="383" t="s">
        <v>108</v>
      </c>
      <c r="C1418" s="410">
        <f>C472*2.3</f>
        <v>0</v>
      </c>
      <c r="D1418" s="410">
        <f t="shared" ref="D1418:M1418" si="180">D472*2.3</f>
        <v>0</v>
      </c>
      <c r="E1418" s="410">
        <f t="shared" si="180"/>
        <v>0</v>
      </c>
      <c r="F1418" s="410">
        <f t="shared" si="180"/>
        <v>0</v>
      </c>
      <c r="G1418" s="410">
        <f t="shared" si="180"/>
        <v>0</v>
      </c>
      <c r="H1418" s="410">
        <f t="shared" si="180"/>
        <v>0</v>
      </c>
      <c r="I1418" s="410">
        <f t="shared" si="180"/>
        <v>0</v>
      </c>
      <c r="J1418" s="410">
        <f t="shared" si="180"/>
        <v>0</v>
      </c>
      <c r="K1418" s="410">
        <f t="shared" si="180"/>
        <v>0</v>
      </c>
      <c r="L1418" s="410">
        <f t="shared" si="180"/>
        <v>0</v>
      </c>
      <c r="M1418" s="410">
        <f t="shared" si="180"/>
        <v>0</v>
      </c>
    </row>
    <row r="1419" spans="1:14" ht="15.75" customHeight="1">
      <c r="A1419" s="384"/>
      <c r="B1419" s="383" t="s">
        <v>109</v>
      </c>
      <c r="C1419" s="410">
        <f>C473*2.3</f>
        <v>0</v>
      </c>
      <c r="D1419" s="410">
        <f t="shared" ref="D1419:M1419" si="181">D473*2.3</f>
        <v>0</v>
      </c>
      <c r="E1419" s="410">
        <f t="shared" si="181"/>
        <v>0</v>
      </c>
      <c r="F1419" s="410">
        <f t="shared" si="181"/>
        <v>0</v>
      </c>
      <c r="G1419" s="410">
        <f t="shared" si="181"/>
        <v>0</v>
      </c>
      <c r="H1419" s="410">
        <f t="shared" si="181"/>
        <v>0</v>
      </c>
      <c r="I1419" s="410">
        <f t="shared" si="181"/>
        <v>0</v>
      </c>
      <c r="J1419" s="410">
        <f t="shared" si="181"/>
        <v>0</v>
      </c>
      <c r="K1419" s="410">
        <f t="shared" si="181"/>
        <v>0</v>
      </c>
      <c r="L1419" s="410">
        <f t="shared" si="181"/>
        <v>0</v>
      </c>
      <c r="M1419" s="410">
        <f t="shared" si="181"/>
        <v>0</v>
      </c>
    </row>
    <row r="1420" spans="1:14" ht="15.75" customHeight="1">
      <c r="A1420" s="384"/>
      <c r="B1420" s="383" t="s">
        <v>110</v>
      </c>
      <c r="C1420" s="410">
        <f>C474*2.3</f>
        <v>0</v>
      </c>
      <c r="D1420" s="410">
        <f t="shared" ref="D1420:M1420" si="182">D474*2.3</f>
        <v>0</v>
      </c>
      <c r="E1420" s="410">
        <f t="shared" si="182"/>
        <v>0</v>
      </c>
      <c r="F1420" s="410">
        <f t="shared" si="182"/>
        <v>0</v>
      </c>
      <c r="G1420" s="410">
        <f t="shared" si="182"/>
        <v>0</v>
      </c>
      <c r="H1420" s="410">
        <f t="shared" si="182"/>
        <v>0</v>
      </c>
      <c r="I1420" s="410">
        <f t="shared" si="182"/>
        <v>0</v>
      </c>
      <c r="J1420" s="410">
        <f t="shared" si="182"/>
        <v>0</v>
      </c>
      <c r="K1420" s="410">
        <f t="shared" si="182"/>
        <v>0</v>
      </c>
      <c r="L1420" s="410">
        <f t="shared" si="182"/>
        <v>0</v>
      </c>
      <c r="M1420" s="410">
        <f t="shared" si="182"/>
        <v>0</v>
      </c>
    </row>
    <row r="1421" spans="1:14" ht="15.75" customHeight="1">
      <c r="A1421" s="384"/>
      <c r="B1421" s="383" t="s">
        <v>198</v>
      </c>
      <c r="C1421" s="410">
        <f>C475*2.3</f>
        <v>0</v>
      </c>
      <c r="D1421" s="410">
        <f t="shared" ref="D1421:M1421" si="183">D475*2.3</f>
        <v>0</v>
      </c>
      <c r="E1421" s="410">
        <f t="shared" si="183"/>
        <v>0</v>
      </c>
      <c r="F1421" s="410">
        <f t="shared" si="183"/>
        <v>0</v>
      </c>
      <c r="G1421" s="410">
        <f t="shared" si="183"/>
        <v>0</v>
      </c>
      <c r="H1421" s="410">
        <f t="shared" si="183"/>
        <v>0</v>
      </c>
      <c r="I1421" s="410">
        <f t="shared" si="183"/>
        <v>0</v>
      </c>
      <c r="J1421" s="410">
        <f t="shared" si="183"/>
        <v>0</v>
      </c>
      <c r="K1421" s="410">
        <f t="shared" si="183"/>
        <v>0</v>
      </c>
      <c r="L1421" s="410">
        <f t="shared" si="183"/>
        <v>0</v>
      </c>
      <c r="M1421" s="410">
        <f t="shared" si="183"/>
        <v>0</v>
      </c>
    </row>
    <row r="1422" spans="1:14" ht="15.75" customHeight="1">
      <c r="A1422" s="385"/>
      <c r="B1422" s="387" t="s">
        <v>203</v>
      </c>
      <c r="C1422" s="410">
        <f>SUM(C1415:C1421)</f>
        <v>0</v>
      </c>
      <c r="D1422" s="377">
        <f t="shared" ref="D1422:M1422" si="184">SUM(D1415:D1421)</f>
        <v>0</v>
      </c>
      <c r="E1422" s="377">
        <f t="shared" si="184"/>
        <v>0</v>
      </c>
      <c r="F1422" s="377">
        <f t="shared" si="184"/>
        <v>0</v>
      </c>
      <c r="G1422" s="377">
        <f t="shared" si="184"/>
        <v>0</v>
      </c>
      <c r="H1422" s="377">
        <f t="shared" si="184"/>
        <v>0</v>
      </c>
      <c r="I1422" s="377">
        <f t="shared" si="184"/>
        <v>0</v>
      </c>
      <c r="J1422" s="377">
        <f t="shared" si="184"/>
        <v>0</v>
      </c>
      <c r="K1422" s="377">
        <f t="shared" si="184"/>
        <v>0</v>
      </c>
      <c r="L1422" s="377">
        <f t="shared" si="184"/>
        <v>0</v>
      </c>
      <c r="M1422" s="377">
        <f t="shared" si="184"/>
        <v>0</v>
      </c>
    </row>
    <row r="1423" spans="1:14" ht="15.75" customHeight="1">
      <c r="A1423" s="376"/>
      <c r="B1423" s="376"/>
      <c r="C1423" s="376"/>
      <c r="D1423" s="386"/>
      <c r="E1423" s="376"/>
      <c r="F1423" s="376"/>
      <c r="G1423" s="376"/>
      <c r="H1423" s="376"/>
      <c r="I1423" s="376"/>
      <c r="J1423" s="376"/>
      <c r="K1423" s="376"/>
      <c r="L1423" s="376"/>
      <c r="M1423" s="376"/>
    </row>
    <row r="1424" spans="1:14" ht="15.75" customHeight="1">
      <c r="A1424" s="376"/>
      <c r="B1424" s="376"/>
      <c r="C1424" s="376"/>
      <c r="D1424" s="386"/>
      <c r="E1424" s="376"/>
      <c r="F1424" s="376"/>
      <c r="G1424" s="376"/>
      <c r="H1424" s="376"/>
      <c r="I1424" s="376"/>
      <c r="J1424" s="376"/>
      <c r="K1424" s="376"/>
      <c r="L1424" s="376"/>
      <c r="M1424" s="376"/>
      <c r="N1424" s="376"/>
    </row>
    <row r="1425" spans="1:14" ht="15.75" customHeight="1">
      <c r="A1425" s="376"/>
      <c r="B1425" s="376"/>
      <c r="C1425" s="376"/>
      <c r="D1425" s="386"/>
      <c r="E1425" s="376"/>
      <c r="F1425" s="376"/>
      <c r="G1425" s="376"/>
      <c r="H1425" s="376"/>
      <c r="I1425" s="376"/>
      <c r="J1425" s="376"/>
      <c r="K1425" s="376"/>
      <c r="L1425" s="376"/>
      <c r="M1425" s="376"/>
      <c r="N1425" s="376"/>
    </row>
    <row r="1426" spans="1:14" ht="15.75" customHeight="1">
      <c r="A1426" s="376"/>
      <c r="B1426" s="376"/>
      <c r="C1426" s="376"/>
      <c r="D1426" s="386"/>
      <c r="E1426" s="376"/>
      <c r="F1426" s="376"/>
      <c r="G1426" s="376"/>
      <c r="H1426" s="376"/>
      <c r="I1426" s="376"/>
      <c r="J1426" s="376"/>
      <c r="K1426" s="376"/>
      <c r="L1426" s="376"/>
      <c r="M1426" s="376"/>
      <c r="N1426" s="376"/>
    </row>
    <row r="1427" spans="1:14" ht="15.75" customHeight="1">
      <c r="A1427" s="376"/>
      <c r="B1427" s="376"/>
      <c r="C1427" s="376"/>
      <c r="D1427" s="386"/>
      <c r="E1427" s="376"/>
      <c r="F1427" s="376"/>
      <c r="G1427" s="376"/>
      <c r="H1427" s="376"/>
      <c r="I1427" s="376"/>
      <c r="J1427" s="376"/>
      <c r="K1427" s="376"/>
      <c r="L1427" s="376"/>
      <c r="M1427" s="376"/>
      <c r="N1427" s="376"/>
    </row>
    <row r="1428" spans="1:14" ht="15.75" customHeight="1">
      <c r="A1428" s="376"/>
      <c r="B1428" s="376"/>
      <c r="C1428" s="376"/>
      <c r="D1428" s="386"/>
      <c r="E1428" s="376"/>
      <c r="F1428" s="376"/>
      <c r="G1428" s="376"/>
      <c r="H1428" s="376"/>
      <c r="I1428" s="376"/>
      <c r="J1428" s="376"/>
      <c r="K1428" s="376"/>
      <c r="L1428" s="376"/>
      <c r="M1428" s="376"/>
      <c r="N1428" s="376"/>
    </row>
    <row r="1429" spans="1:14" ht="15.75" customHeight="1">
      <c r="A1429" s="376"/>
      <c r="B1429" s="376"/>
      <c r="C1429" s="376"/>
      <c r="D1429" s="386"/>
      <c r="E1429" s="376"/>
      <c r="F1429" s="376"/>
      <c r="G1429" s="376"/>
      <c r="H1429" s="376"/>
      <c r="I1429" s="376"/>
      <c r="J1429" s="376"/>
      <c r="K1429" s="376"/>
      <c r="L1429" s="376"/>
      <c r="M1429" s="376"/>
      <c r="N1429" s="376"/>
    </row>
    <row r="1430" spans="1:14" ht="15.75" customHeight="1">
      <c r="A1430" s="376"/>
      <c r="B1430" s="376"/>
      <c r="C1430" s="376"/>
      <c r="D1430" s="386"/>
      <c r="E1430" s="376"/>
      <c r="F1430" s="376"/>
      <c r="G1430" s="376"/>
      <c r="H1430" s="376"/>
      <c r="I1430" s="376"/>
      <c r="J1430" s="376"/>
      <c r="K1430" s="376"/>
      <c r="L1430" s="376"/>
      <c r="M1430" s="376"/>
      <c r="N1430" s="376"/>
    </row>
    <row r="1431" spans="1:14" ht="15.75" customHeight="1">
      <c r="A1431" s="376"/>
      <c r="B1431" s="376"/>
      <c r="C1431" s="376"/>
      <c r="D1431" s="386"/>
      <c r="E1431" s="376"/>
      <c r="F1431" s="376"/>
      <c r="G1431" s="376"/>
      <c r="H1431" s="376"/>
      <c r="I1431" s="376"/>
      <c r="J1431" s="376"/>
      <c r="K1431" s="376"/>
      <c r="L1431" s="376"/>
      <c r="M1431" s="376"/>
      <c r="N1431" s="376"/>
    </row>
    <row r="1432" spans="1:14" ht="15.75" customHeight="1">
      <c r="A1432" s="376"/>
      <c r="B1432" s="376"/>
      <c r="C1432" s="376"/>
      <c r="D1432" s="386"/>
      <c r="E1432" s="376"/>
      <c r="F1432" s="376"/>
      <c r="G1432" s="376"/>
      <c r="H1432" s="376"/>
      <c r="I1432" s="376"/>
      <c r="J1432" s="376"/>
      <c r="K1432" s="376"/>
      <c r="L1432" s="376"/>
      <c r="M1432" s="376"/>
      <c r="N1432" s="376"/>
    </row>
    <row r="1433" spans="1:14" ht="15.75" customHeight="1">
      <c r="A1433" s="376"/>
      <c r="B1433" s="376"/>
      <c r="C1433" s="376"/>
      <c r="D1433" s="386"/>
      <c r="E1433" s="376"/>
      <c r="F1433" s="376"/>
      <c r="G1433" s="376"/>
      <c r="H1433" s="376"/>
      <c r="I1433" s="376"/>
      <c r="J1433" s="376"/>
      <c r="K1433" s="376"/>
      <c r="L1433" s="376"/>
      <c r="M1433" s="376"/>
      <c r="N1433" s="376"/>
    </row>
    <row r="1434" spans="1:14" ht="15.75" customHeight="1">
      <c r="A1434" s="376"/>
      <c r="B1434" s="376"/>
      <c r="C1434" s="376"/>
      <c r="D1434" s="386"/>
      <c r="E1434" s="376"/>
      <c r="F1434" s="376"/>
      <c r="G1434" s="376"/>
      <c r="H1434" s="376"/>
      <c r="I1434" s="376"/>
      <c r="J1434" s="376"/>
      <c r="K1434" s="376"/>
      <c r="L1434" s="376"/>
      <c r="M1434" s="376"/>
      <c r="N1434" s="376"/>
    </row>
    <row r="1435" spans="1:14" ht="15.75" customHeight="1">
      <c r="A1435" s="376"/>
      <c r="B1435" s="376"/>
      <c r="C1435" s="376"/>
      <c r="D1435" s="386"/>
      <c r="E1435" s="376"/>
      <c r="F1435" s="376"/>
      <c r="G1435" s="376"/>
      <c r="H1435" s="376"/>
      <c r="I1435" s="376"/>
      <c r="J1435" s="376"/>
      <c r="K1435" s="376"/>
      <c r="L1435" s="376"/>
      <c r="M1435" s="376"/>
      <c r="N1435" s="376"/>
    </row>
    <row r="1436" spans="1:14" ht="15.75" customHeight="1">
      <c r="A1436" s="376"/>
      <c r="B1436" s="376"/>
      <c r="C1436" s="376"/>
      <c r="D1436" s="386"/>
      <c r="E1436" s="376"/>
      <c r="F1436" s="376"/>
      <c r="G1436" s="376"/>
      <c r="H1436" s="376"/>
      <c r="I1436" s="376"/>
      <c r="J1436" s="376"/>
      <c r="K1436" s="376"/>
      <c r="L1436" s="376"/>
      <c r="M1436" s="376"/>
      <c r="N1436" s="376"/>
    </row>
    <row r="1437" spans="1:14" ht="15.75" customHeight="1">
      <c r="A1437" s="376"/>
      <c r="B1437" s="376"/>
      <c r="C1437" s="376"/>
      <c r="D1437" s="386"/>
      <c r="E1437" s="376"/>
      <c r="F1437" s="376"/>
      <c r="G1437" s="376"/>
      <c r="H1437" s="376"/>
      <c r="I1437" s="376"/>
      <c r="J1437" s="376"/>
      <c r="K1437" s="376"/>
      <c r="L1437" s="376"/>
      <c r="M1437" s="376"/>
      <c r="N1437" s="376"/>
    </row>
    <row r="1438" spans="1:14" ht="15.75" customHeight="1">
      <c r="A1438" s="376"/>
      <c r="B1438" s="376"/>
      <c r="C1438" s="376"/>
      <c r="D1438" s="386"/>
      <c r="E1438" s="376"/>
      <c r="F1438" s="376"/>
      <c r="G1438" s="376"/>
      <c r="H1438" s="376"/>
      <c r="I1438" s="376"/>
      <c r="J1438" s="376"/>
      <c r="K1438" s="376"/>
      <c r="L1438" s="376"/>
      <c r="M1438" s="376"/>
      <c r="N1438" s="376"/>
    </row>
    <row r="1439" spans="1:14" ht="15.75" customHeight="1">
      <c r="A1439" s="376"/>
      <c r="B1439" s="376"/>
      <c r="C1439" s="376"/>
      <c r="D1439" s="386"/>
      <c r="E1439" s="376"/>
      <c r="F1439" s="376"/>
      <c r="G1439" s="376"/>
      <c r="H1439" s="376"/>
      <c r="I1439" s="376"/>
      <c r="J1439" s="376"/>
      <c r="K1439" s="376"/>
      <c r="L1439" s="376"/>
      <c r="M1439" s="376"/>
      <c r="N1439" s="376"/>
    </row>
    <row r="1440" spans="1:14" ht="14.1"/>
    <row r="1441" spans="1:14" ht="14.1"/>
    <row r="1442" spans="1:14" ht="14.1"/>
    <row r="1443" spans="1:14" ht="14.1"/>
    <row r="1444" spans="1:14" ht="14.1"/>
    <row r="1445" spans="1:14" ht="14.1"/>
    <row r="1446" spans="1:14" ht="14.1"/>
    <row r="1447" spans="1:14" ht="14.1"/>
    <row r="1448" spans="1:14" ht="14.1"/>
    <row r="1449" spans="1:14" ht="15.75" customHeight="1">
      <c r="A1449" s="404" t="s">
        <v>213</v>
      </c>
      <c r="B1449" s="409">
        <f>B1327</f>
        <v>5</v>
      </c>
      <c r="C1449" s="376"/>
      <c r="D1449" s="376"/>
      <c r="E1449" s="376"/>
      <c r="F1449" s="376"/>
      <c r="G1449" s="376"/>
      <c r="H1449" s="376"/>
      <c r="I1449" s="376"/>
      <c r="J1449" s="376"/>
      <c r="K1449" s="376"/>
      <c r="L1449" s="376"/>
      <c r="M1449" s="376"/>
      <c r="N1449" s="376"/>
    </row>
    <row r="1450" spans="1:14" ht="15.75" customHeight="1">
      <c r="A1450" s="376"/>
      <c r="B1450" s="376"/>
      <c r="C1450" s="376"/>
      <c r="D1450" s="376"/>
      <c r="E1450" s="376"/>
      <c r="F1450" s="376"/>
      <c r="G1450" s="376"/>
      <c r="H1450" s="376"/>
      <c r="I1450" s="376"/>
      <c r="J1450" s="376"/>
      <c r="K1450" s="376"/>
      <c r="L1450" s="376"/>
      <c r="M1450" s="376"/>
      <c r="N1450" s="376"/>
    </row>
    <row r="1451" spans="1:14" ht="15.75" customHeight="1">
      <c r="A1451" s="378" t="s">
        <v>205</v>
      </c>
      <c r="B1451" s="379"/>
      <c r="C1451" s="376"/>
      <c r="G1451" s="376"/>
      <c r="H1451" s="376"/>
      <c r="I1451" s="376"/>
      <c r="J1451" s="376"/>
      <c r="K1451" s="376"/>
      <c r="L1451" s="376"/>
      <c r="M1451" s="376"/>
      <c r="N1451" s="376"/>
    </row>
    <row r="1452" spans="1:14" ht="15.75" customHeight="1">
      <c r="A1452" s="378" t="s">
        <v>206</v>
      </c>
      <c r="B1452" s="379"/>
      <c r="C1452" s="376"/>
      <c r="G1452" s="376"/>
      <c r="H1452" s="376"/>
      <c r="I1452" s="376"/>
      <c r="J1452" s="376"/>
      <c r="K1452" s="376"/>
      <c r="L1452" s="376"/>
      <c r="M1452" s="376"/>
      <c r="N1452" s="376"/>
    </row>
    <row r="1453" spans="1:14" ht="14.45" thickBot="1"/>
    <row r="1454" spans="1:14" ht="14.45">
      <c r="A1454" s="380"/>
      <c r="B1454" s="380"/>
      <c r="C1454" s="381">
        <f>C$40</f>
        <v>0</v>
      </c>
      <c r="D1454" s="381">
        <f t="shared" ref="D1454:L1454" si="185">D$40</f>
        <v>0</v>
      </c>
      <c r="E1454" s="381">
        <f t="shared" si="185"/>
        <v>0</v>
      </c>
      <c r="F1454" s="381">
        <f t="shared" si="185"/>
        <v>0</v>
      </c>
      <c r="G1454" s="381">
        <f t="shared" si="185"/>
        <v>0</v>
      </c>
      <c r="H1454" s="381">
        <f t="shared" si="185"/>
        <v>0</v>
      </c>
      <c r="I1454" s="381">
        <f t="shared" si="185"/>
        <v>0</v>
      </c>
      <c r="J1454" s="381">
        <f t="shared" si="185"/>
        <v>0</v>
      </c>
      <c r="K1454" s="381">
        <f t="shared" si="185"/>
        <v>0</v>
      </c>
      <c r="L1454" s="381">
        <f t="shared" si="185"/>
        <v>0</v>
      </c>
      <c r="M1454" s="381">
        <f t="shared" ref="M1454" si="186">P$64</f>
        <v>0</v>
      </c>
    </row>
    <row r="1455" spans="1:14" ht="15.75" customHeight="1">
      <c r="A1455" s="382" t="s">
        <v>207</v>
      </c>
      <c r="B1455" s="383" t="s">
        <v>61</v>
      </c>
      <c r="C1455" s="410">
        <f t="shared" ref="C1455:M1455" si="187">(C461*0.227+C462*0.03+C463*$B1451+C464*0.079)*39.543</f>
        <v>0</v>
      </c>
      <c r="D1455" s="410">
        <f t="shared" si="187"/>
        <v>0</v>
      </c>
      <c r="E1455" s="410">
        <f t="shared" si="187"/>
        <v>0</v>
      </c>
      <c r="F1455" s="410">
        <f t="shared" si="187"/>
        <v>0</v>
      </c>
      <c r="G1455" s="410">
        <f t="shared" si="187"/>
        <v>0</v>
      </c>
      <c r="H1455" s="410">
        <f t="shared" si="187"/>
        <v>0</v>
      </c>
      <c r="I1455" s="410">
        <f t="shared" si="187"/>
        <v>0</v>
      </c>
      <c r="J1455" s="410">
        <f t="shared" si="187"/>
        <v>0</v>
      </c>
      <c r="K1455" s="410">
        <f t="shared" si="187"/>
        <v>0</v>
      </c>
      <c r="L1455" s="410">
        <f t="shared" si="187"/>
        <v>0</v>
      </c>
      <c r="M1455" s="410">
        <f t="shared" si="187"/>
        <v>0</v>
      </c>
    </row>
    <row r="1456" spans="1:14" ht="15.75" customHeight="1">
      <c r="A1456" s="384"/>
      <c r="B1456" s="383" t="s">
        <v>197</v>
      </c>
      <c r="C1456" s="410">
        <f t="shared" ref="C1456:M1456" si="188">(C465*0.227+C466*$B1452+C467*0.064)*39.543</f>
        <v>0</v>
      </c>
      <c r="D1456" s="410">
        <f t="shared" si="188"/>
        <v>0</v>
      </c>
      <c r="E1456" s="410">
        <f t="shared" si="188"/>
        <v>0</v>
      </c>
      <c r="F1456" s="410">
        <f t="shared" si="188"/>
        <v>0</v>
      </c>
      <c r="G1456" s="410">
        <f t="shared" si="188"/>
        <v>0</v>
      </c>
      <c r="H1456" s="410">
        <f t="shared" si="188"/>
        <v>0</v>
      </c>
      <c r="I1456" s="410">
        <f t="shared" si="188"/>
        <v>0</v>
      </c>
      <c r="J1456" s="410">
        <f t="shared" si="188"/>
        <v>0</v>
      </c>
      <c r="K1456" s="410">
        <f t="shared" si="188"/>
        <v>0</v>
      </c>
      <c r="L1456" s="410">
        <f t="shared" si="188"/>
        <v>0</v>
      </c>
      <c r="M1456" s="410">
        <f t="shared" si="188"/>
        <v>0</v>
      </c>
    </row>
    <row r="1457" spans="1:14" ht="15.75" customHeight="1">
      <c r="A1457" s="384"/>
      <c r="B1457" s="383" t="s">
        <v>107</v>
      </c>
      <c r="C1457" s="410">
        <f t="shared" ref="C1457:M1457" si="189">(C468*0.227+C469*0.03+C470*$B1451+C471*0.065)*39.543</f>
        <v>0</v>
      </c>
      <c r="D1457" s="410">
        <f t="shared" si="189"/>
        <v>0</v>
      </c>
      <c r="E1457" s="410">
        <f t="shared" si="189"/>
        <v>0</v>
      </c>
      <c r="F1457" s="410">
        <f t="shared" si="189"/>
        <v>0</v>
      </c>
      <c r="G1457" s="410">
        <f t="shared" si="189"/>
        <v>0</v>
      </c>
      <c r="H1457" s="410">
        <f t="shared" si="189"/>
        <v>0</v>
      </c>
      <c r="I1457" s="410">
        <f t="shared" si="189"/>
        <v>0</v>
      </c>
      <c r="J1457" s="410">
        <f t="shared" si="189"/>
        <v>0</v>
      </c>
      <c r="K1457" s="410">
        <f t="shared" si="189"/>
        <v>0</v>
      </c>
      <c r="L1457" s="410">
        <f t="shared" si="189"/>
        <v>0</v>
      </c>
      <c r="M1457" s="410">
        <f t="shared" si="189"/>
        <v>0</v>
      </c>
    </row>
    <row r="1458" spans="1:14" ht="15.75" customHeight="1">
      <c r="A1458" s="384"/>
      <c r="B1458" s="383" t="s">
        <v>108</v>
      </c>
      <c r="C1458" s="410">
        <f t="shared" ref="C1458:M1458" si="190">C472*0.064*39.543</f>
        <v>0</v>
      </c>
      <c r="D1458" s="410">
        <f t="shared" si="190"/>
        <v>0</v>
      </c>
      <c r="E1458" s="410">
        <f t="shared" si="190"/>
        <v>0</v>
      </c>
      <c r="F1458" s="410">
        <f t="shared" si="190"/>
        <v>0</v>
      </c>
      <c r="G1458" s="410">
        <f t="shared" si="190"/>
        <v>0</v>
      </c>
      <c r="H1458" s="410">
        <f t="shared" si="190"/>
        <v>0</v>
      </c>
      <c r="I1458" s="410">
        <f t="shared" si="190"/>
        <v>0</v>
      </c>
      <c r="J1458" s="410">
        <f t="shared" si="190"/>
        <v>0</v>
      </c>
      <c r="K1458" s="410">
        <f t="shared" si="190"/>
        <v>0</v>
      </c>
      <c r="L1458" s="410">
        <f t="shared" si="190"/>
        <v>0</v>
      </c>
      <c r="M1458" s="410">
        <f t="shared" si="190"/>
        <v>0</v>
      </c>
    </row>
    <row r="1459" spans="1:14" ht="15.75" customHeight="1">
      <c r="A1459" s="384"/>
      <c r="B1459" s="383" t="s">
        <v>109</v>
      </c>
      <c r="C1459" s="410">
        <f t="shared" ref="C1459:M1459" si="191">C473*0.064*39.543</f>
        <v>0</v>
      </c>
      <c r="D1459" s="410">
        <f t="shared" si="191"/>
        <v>0</v>
      </c>
      <c r="E1459" s="410">
        <f t="shared" si="191"/>
        <v>0</v>
      </c>
      <c r="F1459" s="410">
        <f t="shared" si="191"/>
        <v>0</v>
      </c>
      <c r="G1459" s="410">
        <f t="shared" si="191"/>
        <v>0</v>
      </c>
      <c r="H1459" s="410">
        <f t="shared" si="191"/>
        <v>0</v>
      </c>
      <c r="I1459" s="410">
        <f t="shared" si="191"/>
        <v>0</v>
      </c>
      <c r="J1459" s="410">
        <f t="shared" si="191"/>
        <v>0</v>
      </c>
      <c r="K1459" s="410">
        <f t="shared" si="191"/>
        <v>0</v>
      </c>
      <c r="L1459" s="410">
        <f t="shared" si="191"/>
        <v>0</v>
      </c>
      <c r="M1459" s="410">
        <f t="shared" si="191"/>
        <v>0</v>
      </c>
    </row>
    <row r="1460" spans="1:14" ht="15.75" customHeight="1">
      <c r="A1460" s="384"/>
      <c r="B1460" s="383" t="s">
        <v>110</v>
      </c>
      <c r="C1460" s="410">
        <f t="shared" ref="C1460:M1460" si="192">C474*0.064*39.543</f>
        <v>0</v>
      </c>
      <c r="D1460" s="410">
        <f t="shared" si="192"/>
        <v>0</v>
      </c>
      <c r="E1460" s="410">
        <f t="shared" si="192"/>
        <v>0</v>
      </c>
      <c r="F1460" s="410">
        <f t="shared" si="192"/>
        <v>0</v>
      </c>
      <c r="G1460" s="410">
        <f t="shared" si="192"/>
        <v>0</v>
      </c>
      <c r="H1460" s="410">
        <f t="shared" si="192"/>
        <v>0</v>
      </c>
      <c r="I1460" s="410">
        <f t="shared" si="192"/>
        <v>0</v>
      </c>
      <c r="J1460" s="410">
        <f t="shared" si="192"/>
        <v>0</v>
      </c>
      <c r="K1460" s="410">
        <f t="shared" si="192"/>
        <v>0</v>
      </c>
      <c r="L1460" s="410">
        <f t="shared" si="192"/>
        <v>0</v>
      </c>
      <c r="M1460" s="410">
        <f t="shared" si="192"/>
        <v>0</v>
      </c>
    </row>
    <row r="1461" spans="1:14" ht="15.75" customHeight="1">
      <c r="A1461" s="384"/>
      <c r="B1461" s="383" t="s">
        <v>198</v>
      </c>
      <c r="C1461" s="410">
        <f t="shared" ref="C1461:M1461" si="193">C475*0.064*39.543</f>
        <v>0</v>
      </c>
      <c r="D1461" s="410">
        <f t="shared" si="193"/>
        <v>0</v>
      </c>
      <c r="E1461" s="410">
        <f t="shared" si="193"/>
        <v>0</v>
      </c>
      <c r="F1461" s="410">
        <f t="shared" si="193"/>
        <v>0</v>
      </c>
      <c r="G1461" s="410">
        <f t="shared" si="193"/>
        <v>0</v>
      </c>
      <c r="H1461" s="410">
        <f t="shared" si="193"/>
        <v>0</v>
      </c>
      <c r="I1461" s="410">
        <f t="shared" si="193"/>
        <v>0</v>
      </c>
      <c r="J1461" s="410">
        <f t="shared" si="193"/>
        <v>0</v>
      </c>
      <c r="K1461" s="410">
        <f t="shared" si="193"/>
        <v>0</v>
      </c>
      <c r="L1461" s="410">
        <f t="shared" si="193"/>
        <v>0</v>
      </c>
      <c r="M1461" s="410">
        <f t="shared" si="193"/>
        <v>0</v>
      </c>
    </row>
    <row r="1462" spans="1:14" ht="15.75" customHeight="1">
      <c r="A1462" s="385"/>
      <c r="B1462" s="387" t="s">
        <v>208</v>
      </c>
      <c r="C1462" s="377">
        <f>SUM(C1455:C1461)</f>
        <v>0</v>
      </c>
      <c r="D1462" s="377">
        <f t="shared" ref="D1462:M1462" si="194">SUM(D1455:D1461)</f>
        <v>0</v>
      </c>
      <c r="E1462" s="377">
        <f t="shared" si="194"/>
        <v>0</v>
      </c>
      <c r="F1462" s="377">
        <f t="shared" si="194"/>
        <v>0</v>
      </c>
      <c r="G1462" s="377">
        <f t="shared" si="194"/>
        <v>0</v>
      </c>
      <c r="H1462" s="377">
        <f t="shared" si="194"/>
        <v>0</v>
      </c>
      <c r="I1462" s="377">
        <f t="shared" si="194"/>
        <v>0</v>
      </c>
      <c r="J1462" s="377">
        <f t="shared" si="194"/>
        <v>0</v>
      </c>
      <c r="K1462" s="377">
        <f t="shared" si="194"/>
        <v>0</v>
      </c>
      <c r="L1462" s="377">
        <f t="shared" si="194"/>
        <v>0</v>
      </c>
      <c r="M1462" s="377">
        <f t="shared" si="194"/>
        <v>0</v>
      </c>
    </row>
    <row r="1463" spans="1:14" ht="15.75" customHeight="1">
      <c r="A1463" s="376"/>
      <c r="B1463" s="376"/>
      <c r="C1463" s="376"/>
      <c r="D1463" s="386"/>
      <c r="E1463" s="376"/>
      <c r="F1463" s="376"/>
      <c r="G1463" s="376"/>
      <c r="H1463" s="376"/>
      <c r="I1463" s="376"/>
      <c r="J1463" s="376"/>
      <c r="K1463" s="376"/>
      <c r="L1463" s="376"/>
      <c r="M1463" s="376"/>
    </row>
    <row r="1464" spans="1:14" ht="15.75" customHeight="1">
      <c r="A1464" s="376"/>
      <c r="B1464" s="376"/>
      <c r="C1464" s="376"/>
      <c r="D1464" s="386"/>
      <c r="E1464" s="376"/>
      <c r="F1464" s="376"/>
      <c r="G1464" s="376"/>
      <c r="H1464" s="376"/>
      <c r="I1464" s="376"/>
      <c r="J1464" s="376"/>
      <c r="K1464" s="376"/>
      <c r="L1464" s="376"/>
      <c r="M1464" s="376"/>
      <c r="N1464" s="376"/>
    </row>
    <row r="1465" spans="1:14" ht="15.75" customHeight="1">
      <c r="A1465" s="376"/>
      <c r="B1465" s="376"/>
      <c r="C1465" s="376"/>
      <c r="D1465" s="386"/>
      <c r="E1465" s="376"/>
      <c r="F1465" s="376"/>
      <c r="G1465" s="376"/>
      <c r="H1465" s="376"/>
      <c r="I1465" s="376"/>
      <c r="J1465" s="376"/>
      <c r="K1465" s="376"/>
      <c r="L1465" s="376"/>
      <c r="M1465" s="376"/>
      <c r="N1465" s="376"/>
    </row>
    <row r="1466" spans="1:14" ht="15.75" customHeight="1">
      <c r="A1466" s="376"/>
      <c r="B1466" s="376"/>
      <c r="C1466" s="376"/>
      <c r="D1466" s="386"/>
      <c r="E1466" s="376"/>
      <c r="F1466" s="376"/>
      <c r="G1466" s="376"/>
      <c r="H1466" s="376"/>
      <c r="I1466" s="376"/>
      <c r="J1466" s="376"/>
      <c r="K1466" s="376"/>
      <c r="L1466" s="376"/>
      <c r="M1466" s="376"/>
      <c r="N1466" s="376"/>
    </row>
    <row r="1467" spans="1:14" ht="15.75" customHeight="1">
      <c r="A1467" s="376"/>
      <c r="B1467" s="376"/>
      <c r="C1467" s="376"/>
      <c r="D1467" s="386"/>
      <c r="E1467" s="376"/>
      <c r="F1467" s="376"/>
      <c r="G1467" s="376"/>
      <c r="H1467" s="376"/>
      <c r="I1467" s="376"/>
      <c r="J1467" s="376"/>
      <c r="K1467" s="376"/>
      <c r="L1467" s="376"/>
      <c r="M1467" s="376"/>
      <c r="N1467" s="376"/>
    </row>
    <row r="1468" spans="1:14" ht="15.75" customHeight="1">
      <c r="A1468" s="376"/>
      <c r="B1468" s="376"/>
      <c r="C1468" s="376"/>
      <c r="D1468" s="386"/>
      <c r="E1468" s="376"/>
      <c r="F1468" s="376"/>
      <c r="G1468" s="376"/>
      <c r="H1468" s="376"/>
      <c r="I1468" s="376"/>
      <c r="J1468" s="376"/>
      <c r="K1468" s="376"/>
      <c r="L1468" s="376"/>
      <c r="M1468" s="376"/>
      <c r="N1468" s="376"/>
    </row>
    <row r="1469" spans="1:14" ht="15.75" customHeight="1">
      <c r="A1469" s="376"/>
      <c r="B1469" s="376"/>
      <c r="C1469" s="376"/>
      <c r="D1469" s="386"/>
      <c r="E1469" s="376"/>
      <c r="F1469" s="376"/>
      <c r="G1469" s="376"/>
      <c r="H1469" s="376"/>
      <c r="I1469" s="376"/>
      <c r="J1469" s="376"/>
      <c r="K1469" s="376"/>
      <c r="L1469" s="376"/>
      <c r="M1469" s="376"/>
      <c r="N1469" s="376"/>
    </row>
    <row r="1470" spans="1:14" ht="15.75" customHeight="1">
      <c r="A1470" s="376"/>
      <c r="B1470" s="376"/>
      <c r="C1470" s="376"/>
      <c r="D1470" s="386"/>
      <c r="E1470" s="376"/>
      <c r="F1470" s="376"/>
      <c r="G1470" s="376"/>
      <c r="H1470" s="376"/>
      <c r="I1470" s="376"/>
      <c r="J1470" s="376"/>
      <c r="K1470" s="376"/>
      <c r="L1470" s="376"/>
      <c r="M1470" s="376"/>
      <c r="N1470" s="376"/>
    </row>
    <row r="1471" spans="1:14" ht="15.75" customHeight="1">
      <c r="A1471" s="376"/>
      <c r="B1471" s="376"/>
      <c r="C1471" s="376"/>
      <c r="D1471" s="386"/>
      <c r="E1471" s="376"/>
      <c r="F1471" s="376"/>
      <c r="G1471" s="376"/>
      <c r="H1471" s="376"/>
      <c r="I1471" s="376"/>
      <c r="J1471" s="376"/>
      <c r="K1471" s="376"/>
      <c r="L1471" s="376"/>
      <c r="M1471" s="376"/>
      <c r="N1471" s="376"/>
    </row>
    <row r="1472" spans="1:14" ht="15.75" customHeight="1">
      <c r="A1472" s="376"/>
      <c r="B1472" s="376"/>
      <c r="C1472" s="376"/>
      <c r="D1472" s="386"/>
      <c r="E1472" s="376"/>
      <c r="F1472" s="376"/>
      <c r="G1472" s="376"/>
      <c r="H1472" s="376"/>
      <c r="I1472" s="376"/>
      <c r="J1472" s="376"/>
      <c r="K1472" s="376"/>
      <c r="L1472" s="376"/>
      <c r="M1472" s="376"/>
      <c r="N1472" s="376"/>
    </row>
    <row r="1473" spans="1:14" ht="15.75" customHeight="1">
      <c r="A1473" s="376"/>
      <c r="B1473" s="376"/>
      <c r="C1473" s="376"/>
      <c r="D1473" s="386"/>
      <c r="E1473" s="376"/>
      <c r="F1473" s="376"/>
      <c r="G1473" s="376"/>
      <c r="H1473" s="376"/>
      <c r="I1473" s="376"/>
      <c r="J1473" s="376"/>
      <c r="K1473" s="376"/>
      <c r="L1473" s="376"/>
      <c r="M1473" s="376"/>
      <c r="N1473" s="376"/>
    </row>
    <row r="1474" spans="1:14" ht="15.75" customHeight="1">
      <c r="A1474" s="376"/>
      <c r="B1474" s="376"/>
      <c r="C1474" s="376"/>
      <c r="D1474" s="386"/>
      <c r="E1474" s="376"/>
      <c r="F1474" s="376"/>
      <c r="G1474" s="376"/>
      <c r="H1474" s="376"/>
      <c r="I1474" s="376"/>
      <c r="J1474" s="376"/>
      <c r="K1474" s="376"/>
      <c r="L1474" s="376"/>
      <c r="M1474" s="376"/>
      <c r="N1474" s="376"/>
    </row>
    <row r="1475" spans="1:14" ht="15.75" customHeight="1">
      <c r="A1475" s="376"/>
      <c r="B1475" s="376"/>
      <c r="C1475" s="376"/>
      <c r="D1475" s="386"/>
      <c r="E1475" s="376"/>
      <c r="F1475" s="376"/>
      <c r="G1475" s="376"/>
      <c r="H1475" s="376"/>
      <c r="I1475" s="376"/>
      <c r="J1475" s="376"/>
      <c r="K1475" s="376"/>
      <c r="L1475" s="376"/>
      <c r="M1475" s="376"/>
      <c r="N1475" s="376"/>
    </row>
    <row r="1476" spans="1:14" ht="15.75" customHeight="1">
      <c r="A1476" s="376"/>
      <c r="B1476" s="376"/>
      <c r="C1476" s="376"/>
      <c r="D1476" s="386"/>
      <c r="E1476" s="376"/>
      <c r="F1476" s="376"/>
      <c r="G1476" s="376"/>
      <c r="H1476" s="376"/>
      <c r="I1476" s="376"/>
      <c r="J1476" s="376"/>
      <c r="K1476" s="376"/>
      <c r="L1476" s="376"/>
      <c r="M1476" s="376"/>
      <c r="N1476" s="376"/>
    </row>
    <row r="1477" spans="1:14" ht="15.75" customHeight="1">
      <c r="A1477" s="376"/>
      <c r="B1477" s="376"/>
      <c r="C1477" s="376"/>
      <c r="D1477" s="386"/>
      <c r="E1477" s="376"/>
      <c r="F1477" s="376"/>
      <c r="G1477" s="376"/>
      <c r="H1477" s="376"/>
      <c r="I1477" s="376"/>
      <c r="J1477" s="376"/>
      <c r="K1477" s="376"/>
      <c r="L1477" s="376"/>
      <c r="M1477" s="376"/>
      <c r="N1477" s="376"/>
    </row>
    <row r="1478" spans="1:14" ht="15.75" customHeight="1">
      <c r="A1478" s="376"/>
      <c r="B1478" s="376"/>
      <c r="C1478" s="376"/>
      <c r="D1478" s="386"/>
      <c r="E1478" s="376"/>
      <c r="F1478" s="376"/>
      <c r="G1478" s="376"/>
      <c r="H1478" s="376"/>
      <c r="I1478" s="376"/>
      <c r="J1478" s="376"/>
      <c r="K1478" s="376"/>
      <c r="L1478" s="376"/>
      <c r="M1478" s="376"/>
      <c r="N1478" s="376"/>
    </row>
    <row r="1479" spans="1:14" ht="15.75" customHeight="1">
      <c r="A1479" s="376"/>
      <c r="B1479" s="376"/>
      <c r="C1479" s="376"/>
      <c r="D1479" s="386"/>
      <c r="E1479" s="376"/>
      <c r="F1479" s="376"/>
      <c r="G1479" s="376"/>
      <c r="H1479" s="376"/>
      <c r="I1479" s="376"/>
      <c r="J1479" s="376"/>
      <c r="K1479" s="376"/>
      <c r="L1479" s="376"/>
      <c r="M1479" s="376"/>
      <c r="N1479" s="376"/>
    </row>
    <row r="1480" spans="1:14" ht="14.1"/>
    <row r="1481" spans="1:14" ht="14.1"/>
    <row r="1482" spans="1:14" ht="14.1"/>
    <row r="1483" spans="1:14" ht="14.1"/>
    <row r="1484" spans="1:14" ht="14.1"/>
    <row r="1485" spans="1:14" ht="14.1"/>
    <row r="1486" spans="1:14" ht="14.1"/>
    <row r="1487" spans="1:14" ht="14.1"/>
    <row r="1488" spans="1:14" ht="14.1"/>
    <row r="1489" spans="1:14" ht="14.1"/>
    <row r="1490" spans="1:14" ht="23.45">
      <c r="A1490" s="374" t="s">
        <v>214</v>
      </c>
      <c r="B1490" s="375"/>
      <c r="C1490" s="375"/>
      <c r="D1490" s="375"/>
      <c r="E1490" s="375"/>
      <c r="F1490" s="375"/>
      <c r="G1490" s="375"/>
      <c r="H1490" s="375"/>
      <c r="I1490" s="375"/>
      <c r="J1490" s="375"/>
      <c r="K1490" s="375"/>
      <c r="L1490" s="375"/>
      <c r="M1490" s="375"/>
      <c r="N1490" s="375"/>
    </row>
    <row r="1491" spans="1:14" ht="14.1"/>
    <row r="1492" spans="1:14" ht="14.1"/>
    <row r="1493" spans="1:14" ht="14.1"/>
    <row r="1494" spans="1:14" ht="14.1"/>
    <row r="1495" spans="1:14" ht="14.1"/>
    <row r="1496" spans="1:14" ht="14.1"/>
    <row r="1497" spans="1:14" ht="14.1"/>
    <row r="1498" spans="1:14" ht="14.1"/>
    <row r="1499" spans="1:14" ht="14.1"/>
    <row r="1500" spans="1:14" ht="14.1"/>
    <row r="1501" spans="1:14" ht="14.1"/>
    <row r="1502" spans="1:14" ht="14.1"/>
    <row r="1503" spans="1:14" ht="14.1"/>
    <row r="1504" spans="1:14" ht="14.1"/>
    <row r="1505" ht="14.1"/>
    <row r="1506" ht="14.1"/>
    <row r="1507" ht="14.1"/>
    <row r="1508" ht="14.1"/>
    <row r="1509" ht="14.1"/>
    <row r="1510" ht="14.1"/>
    <row r="1511" ht="14.1"/>
    <row r="1512" ht="14.1"/>
    <row r="1513" ht="14.1"/>
    <row r="1514" ht="14.1"/>
    <row r="1515" ht="14.1"/>
    <row r="1516" ht="14.1"/>
    <row r="1517" ht="14.1"/>
    <row r="1518" ht="14.1"/>
    <row r="1519" ht="14.1"/>
    <row r="1520" ht="14.1"/>
    <row r="1521" spans="1:14" ht="14.1"/>
    <row r="1522" spans="1:14" ht="14.1"/>
    <row r="1523" spans="1:14" ht="14.1"/>
    <row r="1524" spans="1:14" ht="23.45">
      <c r="A1524" s="374" t="s">
        <v>215</v>
      </c>
      <c r="B1524" s="402" t="str">
        <f>B242</f>
        <v>1 - partie nuit</v>
      </c>
      <c r="C1524" s="375"/>
      <c r="D1524" s="375"/>
      <c r="E1524" s="375"/>
      <c r="F1524" s="375"/>
      <c r="G1524" s="375"/>
      <c r="H1524" s="375"/>
      <c r="I1524" s="375"/>
      <c r="J1524" s="375"/>
      <c r="K1524" s="375"/>
      <c r="L1524" s="375"/>
      <c r="M1524" s="375"/>
      <c r="N1524" s="375"/>
    </row>
    <row r="1525" spans="1:14" ht="14.1"/>
    <row r="1526" spans="1:14" ht="14.1"/>
    <row r="1527" spans="1:14" ht="14.1"/>
    <row r="1528" spans="1:14" ht="14.1"/>
    <row r="1529" spans="1:14" ht="14.1"/>
    <row r="1530" spans="1:14" ht="14.1"/>
    <row r="1531" spans="1:14" ht="14.1"/>
    <row r="1532" spans="1:14" ht="14.1"/>
    <row r="1533" spans="1:14" ht="14.1"/>
    <row r="1534" spans="1:14" ht="14.1"/>
    <row r="1535" spans="1:14" ht="14.1"/>
    <row r="1536" spans="1:14" ht="14.1"/>
    <row r="1537" ht="14.1"/>
    <row r="1538" ht="14.1"/>
    <row r="1539" ht="14.1"/>
    <row r="1540" ht="14.1"/>
    <row r="1541" ht="14.1"/>
    <row r="1542" ht="14.1"/>
    <row r="1543" ht="14.1"/>
    <row r="1544" ht="14.1"/>
    <row r="1545" ht="14.1"/>
    <row r="1546" ht="14.1"/>
    <row r="1547" ht="14.1"/>
    <row r="1548" ht="14.1"/>
    <row r="1549" ht="14.1"/>
    <row r="1550" ht="14.1"/>
    <row r="1551" ht="14.1"/>
    <row r="1552" ht="14.1"/>
    <row r="1553" spans="1:14" ht="14.1"/>
    <row r="1554" spans="1:14" ht="14.1"/>
    <row r="1555" spans="1:14" ht="14.1"/>
    <row r="1556" spans="1:14" ht="14.1"/>
    <row r="1557" spans="1:14" ht="14.1"/>
    <row r="1558" spans="1:14" ht="23.45">
      <c r="A1558" s="374" t="s">
        <v>215</v>
      </c>
      <c r="B1558" s="402" t="str">
        <f>B304</f>
        <v>2 partie jour</v>
      </c>
      <c r="C1558" s="375"/>
      <c r="D1558" s="375"/>
      <c r="E1558" s="375"/>
      <c r="F1558" s="375"/>
      <c r="G1558" s="375"/>
      <c r="H1558" s="375"/>
      <c r="I1558" s="375"/>
      <c r="J1558" s="375"/>
      <c r="K1558" s="375"/>
      <c r="L1558" s="375"/>
      <c r="M1558" s="375"/>
      <c r="N1558" s="375"/>
    </row>
    <row r="1559" spans="1:14" ht="14.1"/>
    <row r="1560" spans="1:14" ht="14.1"/>
    <row r="1561" spans="1:14" ht="14.1"/>
    <row r="1562" spans="1:14" ht="14.1"/>
    <row r="1563" spans="1:14" ht="14.1"/>
    <row r="1564" spans="1:14" ht="14.1"/>
    <row r="1565" spans="1:14" ht="14.1"/>
    <row r="1566" spans="1:14" ht="14.1"/>
    <row r="1567" spans="1:14" ht="14.1"/>
    <row r="1568" spans="1:14" ht="14.1"/>
    <row r="1569" ht="14.1"/>
    <row r="1570" ht="14.1"/>
    <row r="1571" ht="14.1"/>
    <row r="1572" ht="14.1"/>
    <row r="1573" ht="14.1"/>
    <row r="1574" ht="14.1"/>
    <row r="1575" ht="14.1"/>
    <row r="1576" ht="14.1"/>
    <row r="1577" ht="14.1"/>
    <row r="1578" ht="14.1"/>
    <row r="1579" ht="14.1"/>
    <row r="1580" ht="14.1"/>
    <row r="1581" ht="14.1"/>
    <row r="1582" ht="14.1"/>
    <row r="1583" ht="14.1"/>
    <row r="1584" ht="14.1"/>
    <row r="1585" spans="1:14" ht="14.1"/>
    <row r="1586" spans="1:14" ht="14.1"/>
    <row r="1587" spans="1:14" ht="14.1"/>
    <row r="1588" spans="1:14" ht="14.1"/>
    <row r="1589" spans="1:14" ht="14.1"/>
    <row r="1590" spans="1:14" ht="14.1"/>
    <row r="1591" spans="1:14" ht="23.45">
      <c r="A1591" s="374" t="s">
        <v>215</v>
      </c>
      <c r="B1591" s="406">
        <f>B366</f>
        <v>3</v>
      </c>
      <c r="C1591" s="375"/>
      <c r="D1591" s="375"/>
      <c r="E1591" s="375"/>
      <c r="F1591" s="375"/>
      <c r="G1591" s="375"/>
      <c r="H1591" s="375"/>
      <c r="I1591" s="375"/>
      <c r="J1591" s="375"/>
      <c r="K1591" s="375"/>
      <c r="L1591" s="375"/>
      <c r="M1591" s="375"/>
      <c r="N1591" s="375"/>
    </row>
    <row r="1592" spans="1:14" ht="14.1"/>
    <row r="1593" spans="1:14" ht="14.1"/>
    <row r="1594" spans="1:14" ht="14.1"/>
    <row r="1595" spans="1:14" ht="14.1"/>
    <row r="1596" spans="1:14" ht="14.1"/>
    <row r="1597" spans="1:14" ht="14.1"/>
    <row r="1598" spans="1:14" ht="14.1"/>
    <row r="1599" spans="1:14" ht="14.1"/>
    <row r="1600" spans="1:14" ht="14.1"/>
    <row r="1601" ht="14.1"/>
    <row r="1602" ht="14.1"/>
    <row r="1603" ht="14.1"/>
    <row r="1604" ht="14.1"/>
    <row r="1605" ht="14.1"/>
    <row r="1606" ht="14.1"/>
    <row r="1607" ht="14.1"/>
    <row r="1608" ht="14.1"/>
    <row r="1609" ht="14.1"/>
    <row r="1610" ht="14.1"/>
    <row r="1611" ht="14.1"/>
    <row r="1612" ht="14.1"/>
    <row r="1613" ht="14.1"/>
    <row r="1614" ht="14.1"/>
    <row r="1615" ht="14.1"/>
    <row r="1616" ht="14.1"/>
    <row r="1617" spans="1:14" ht="14.1"/>
    <row r="1618" spans="1:14" ht="14.1"/>
    <row r="1619" spans="1:14" ht="14.1"/>
    <row r="1620" spans="1:14" ht="14.1"/>
    <row r="1621" spans="1:14" ht="14.1"/>
    <row r="1622" spans="1:14" ht="14.1"/>
    <row r="1623" spans="1:14" ht="14.1"/>
    <row r="1624" spans="1:14" ht="14.1"/>
    <row r="1625" spans="1:14" ht="23.45">
      <c r="A1625" s="374" t="s">
        <v>215</v>
      </c>
      <c r="B1625" s="406">
        <f>B428</f>
        <v>4</v>
      </c>
      <c r="C1625" s="375"/>
      <c r="D1625" s="375"/>
      <c r="E1625" s="375"/>
      <c r="F1625" s="375"/>
      <c r="G1625" s="375"/>
      <c r="H1625" s="375"/>
      <c r="I1625" s="375"/>
      <c r="J1625" s="375"/>
      <c r="K1625" s="375"/>
      <c r="L1625" s="375"/>
      <c r="M1625" s="375"/>
      <c r="N1625" s="375"/>
    </row>
    <row r="1626" spans="1:14" ht="14.1"/>
    <row r="1627" spans="1:14" ht="14.1"/>
    <row r="1628" spans="1:14" ht="14.1"/>
    <row r="1629" spans="1:14" ht="14.1"/>
    <row r="1630" spans="1:14" ht="14.1"/>
    <row r="1631" spans="1:14" ht="14.1"/>
    <row r="1632" spans="1:14" ht="14.1"/>
    <row r="1633" ht="14.1"/>
    <row r="1634" ht="14.1"/>
    <row r="1635" ht="14.1"/>
    <row r="1636" ht="14.1"/>
    <row r="1637" ht="14.1"/>
    <row r="1638" ht="14.1"/>
    <row r="1639" ht="14.1"/>
    <row r="1640" ht="14.1"/>
    <row r="1641" ht="14.1"/>
    <row r="1642" ht="14.1"/>
    <row r="1643" ht="14.1"/>
    <row r="1644" ht="14.1"/>
    <row r="1645" ht="14.1"/>
    <row r="1646" ht="14.1"/>
    <row r="1647" ht="14.1"/>
    <row r="1648" ht="14.1"/>
    <row r="1649" spans="1:14" ht="14.1"/>
    <row r="1650" spans="1:14" ht="14.1"/>
    <row r="1651" spans="1:14" ht="14.1"/>
    <row r="1652" spans="1:14" ht="14.1"/>
    <row r="1653" spans="1:14" ht="14.1"/>
    <row r="1654" spans="1:14" ht="14.1"/>
    <row r="1655" spans="1:14" ht="14.1"/>
    <row r="1656" spans="1:14" ht="14.1"/>
    <row r="1657" spans="1:14" ht="14.1"/>
    <row r="1658" spans="1:14" ht="14.1"/>
    <row r="1659" spans="1:14" ht="23.45">
      <c r="A1659" s="374" t="s">
        <v>215</v>
      </c>
      <c r="B1659" s="406">
        <f>B490</f>
        <v>5</v>
      </c>
      <c r="C1659" s="375"/>
      <c r="D1659" s="375"/>
      <c r="E1659" s="375"/>
      <c r="F1659" s="375"/>
      <c r="G1659" s="375"/>
      <c r="H1659" s="375"/>
      <c r="I1659" s="375"/>
      <c r="J1659" s="375"/>
      <c r="K1659" s="375"/>
      <c r="L1659" s="375"/>
      <c r="M1659" s="375"/>
      <c r="N1659" s="375"/>
    </row>
    <row r="1660" spans="1:14" ht="14.1"/>
    <row r="1661" spans="1:14" ht="14.1"/>
    <row r="1662" spans="1:14" ht="14.1"/>
    <row r="1663" spans="1:14" ht="14.1"/>
    <row r="1664" spans="1:14" ht="14.1"/>
    <row r="1665" ht="14.1"/>
    <row r="1666" ht="14.1"/>
    <row r="1667" ht="14.1"/>
    <row r="1668" ht="14.1"/>
    <row r="1669" ht="14.1"/>
    <row r="1670" ht="14.1"/>
    <row r="1671" ht="14.1"/>
    <row r="1672" ht="14.1"/>
    <row r="1673" ht="14.1"/>
    <row r="1674" ht="14.1"/>
    <row r="1675" ht="14.1"/>
    <row r="1676" ht="14.1"/>
    <row r="1677" ht="14.1"/>
    <row r="1678" ht="14.1"/>
    <row r="1679" ht="14.1"/>
    <row r="1680" ht="14.1"/>
    <row r="1681" spans="1:14" ht="14.1"/>
    <row r="1682" spans="1:14" ht="14.1"/>
    <row r="1683" spans="1:14" ht="14.1"/>
    <row r="1684" spans="1:14" ht="14.1"/>
    <row r="1685" spans="1:14" ht="14.1"/>
    <row r="1686" spans="1:14" ht="14.1"/>
    <row r="1687" spans="1:14" ht="14.1"/>
    <row r="1688" spans="1:14" ht="14.1"/>
    <row r="1689" spans="1:14" ht="14.1"/>
    <row r="1690" spans="1:14" ht="14.1"/>
    <row r="1691" spans="1:14" ht="14.1"/>
    <row r="1692" spans="1:14" ht="14.1"/>
    <row r="1693" spans="1:14" ht="23.45">
      <c r="A1693" s="374" t="s">
        <v>216</v>
      </c>
      <c r="B1693" s="375"/>
      <c r="C1693" s="375"/>
      <c r="D1693" s="375"/>
      <c r="E1693" s="375"/>
      <c r="F1693" s="375"/>
      <c r="G1693" s="375"/>
      <c r="H1693" s="375"/>
      <c r="I1693" s="375"/>
      <c r="J1693" s="375"/>
      <c r="K1693" s="375"/>
      <c r="L1693" s="375"/>
      <c r="M1693" s="375"/>
      <c r="N1693" s="375"/>
    </row>
    <row r="1694" spans="1:14" ht="14.1"/>
    <row r="1695" spans="1:14" ht="14.1"/>
    <row r="1696" spans="1:14" ht="14.1"/>
    <row r="1697" ht="14.1"/>
    <row r="1698" ht="14.1"/>
    <row r="1699" ht="14.1"/>
    <row r="1700" ht="14.1"/>
    <row r="1701" ht="14.1"/>
    <row r="1702" ht="14.1"/>
    <row r="1703" ht="14.1"/>
    <row r="1704" ht="14.1"/>
    <row r="1705" ht="14.1"/>
    <row r="1706" ht="14.1"/>
    <row r="1707" ht="14.1"/>
    <row r="1708" ht="14.1"/>
    <row r="1709" ht="14.1"/>
    <row r="1710" ht="14.1"/>
    <row r="1711" ht="14.1"/>
    <row r="1712" ht="14.1"/>
    <row r="1713" spans="1:35" ht="14.1"/>
    <row r="1714" spans="1:35" ht="14.1"/>
    <row r="1715" spans="1:35" ht="14.1"/>
    <row r="1716" spans="1:35" ht="14.1"/>
    <row r="1717" spans="1:35" ht="14.1"/>
    <row r="1718" spans="1:35" ht="14.1"/>
    <row r="1719" spans="1:35" ht="14.1"/>
    <row r="1720" spans="1:35" ht="14.1"/>
    <row r="1721" spans="1:35" ht="14.1"/>
    <row r="1722" spans="1:35" ht="14.1"/>
    <row r="1723" spans="1:35" ht="14.1"/>
    <row r="1724" spans="1:35" ht="14.1"/>
    <row r="1725" spans="1:35" ht="14.1"/>
    <row r="1726" spans="1:35" ht="14.45">
      <c r="A1726" s="78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</row>
    <row r="1727" spans="1:35" ht="14.45">
      <c r="A1727" s="78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</row>
    <row r="1728" spans="1:35" ht="14.45">
      <c r="A1728" s="78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</row>
    <row r="1729" spans="1:35" ht="14.45">
      <c r="A1729" s="78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</row>
    <row r="1730" spans="1:35" ht="14.45">
      <c r="A1730" s="78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</row>
    <row r="1731" spans="1:35" ht="14.45">
      <c r="A1731" s="78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</row>
    <row r="1732" spans="1:35" ht="14.45">
      <c r="A1732" s="78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</row>
    <row r="1733" spans="1:35" ht="14.45">
      <c r="A1733" s="78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</row>
    <row r="1734" spans="1:35" ht="14.45">
      <c r="A1734" s="78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</row>
    <row r="1735" spans="1:35" ht="14.45">
      <c r="A1735" s="78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</row>
    <row r="1736" spans="1:35" ht="14.45">
      <c r="A1736" s="78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</row>
    <row r="1737" spans="1:35" ht="14.45">
      <c r="A1737" s="78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</row>
    <row r="1738" spans="1:35" ht="14.45">
      <c r="A1738" s="78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</row>
    <row r="1739" spans="1:35" ht="14.45">
      <c r="A1739" s="78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</row>
    <row r="1740" spans="1:35" ht="14.45">
      <c r="A1740" s="78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</row>
    <row r="1741" spans="1:35" ht="14.45">
      <c r="A1741" s="78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</row>
    <row r="1742" spans="1:35" ht="14.45">
      <c r="A1742" s="78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</row>
    <row r="1743" spans="1:35" ht="14.45">
      <c r="A1743" s="78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</row>
    <row r="1744" spans="1:35" ht="14.45">
      <c r="A1744" s="78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</row>
    <row r="1745" spans="1:35" ht="14.45">
      <c r="A1745" s="78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</row>
    <row r="1746" spans="1:35" ht="14.45">
      <c r="A1746" s="78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</row>
    <row r="1747" spans="1:35" ht="14.45">
      <c r="A1747" s="78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</row>
    <row r="1748" spans="1:35" ht="14.45">
      <c r="A1748" s="78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</row>
    <row r="1749" spans="1:35" ht="14.45">
      <c r="A1749" s="78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</row>
    <row r="1750" spans="1:35" ht="14.45">
      <c r="A1750" s="78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</row>
    <row r="1751" spans="1:35" ht="14.45">
      <c r="A1751" s="78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</row>
    <row r="1752" spans="1:35" ht="14.45">
      <c r="A1752" s="78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</row>
    <row r="1753" spans="1:35" ht="14.45">
      <c r="A1753" s="78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</row>
    <row r="1754" spans="1:35" ht="14.45">
      <c r="A1754" s="78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</row>
    <row r="1755" spans="1:35" ht="14.45">
      <c r="A1755" s="78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</row>
    <row r="1756" spans="1:35" ht="14.45">
      <c r="A1756" s="78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</row>
    <row r="1757" spans="1:35" ht="14.45">
      <c r="A1757" s="78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</row>
    <row r="1758" spans="1:35" ht="14.45">
      <c r="A1758" s="78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</row>
    <row r="1759" spans="1:35" ht="14.45">
      <c r="A1759" s="78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</row>
    <row r="1760" spans="1:35" ht="14.45">
      <c r="A1760" s="78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</row>
    <row r="1761" spans="1:35" ht="14.45">
      <c r="A1761" s="78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</row>
    <row r="1762" spans="1:35" ht="14.45">
      <c r="A1762" s="78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</row>
    <row r="1763" spans="1:35" ht="14.45">
      <c r="A1763" s="78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</row>
    <row r="1764" spans="1:35" ht="14.45">
      <c r="A1764" s="78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</row>
    <row r="1765" spans="1:35" ht="14.45">
      <c r="A1765" s="78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</row>
    <row r="1766" spans="1:35" ht="14.45">
      <c r="A1766" s="78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</row>
    <row r="1767" spans="1:35" ht="14.45">
      <c r="A1767" s="78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</row>
    <row r="1768" spans="1:35" ht="14.45">
      <c r="A1768" s="78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</row>
    <row r="1769" spans="1:35" ht="14.45">
      <c r="A1769" s="78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</row>
    <row r="1770" spans="1:35" ht="14.45">
      <c r="A1770" s="78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</row>
    <row r="1771" spans="1:35" ht="14.45">
      <c r="A1771" s="78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</row>
    <row r="1772" spans="1:35" ht="14.45">
      <c r="A1772" s="78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</row>
    <row r="1773" spans="1:35" ht="14.45">
      <c r="A1773" s="78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</row>
    <row r="1774" spans="1:35" ht="14.45">
      <c r="A1774" s="78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</row>
    <row r="1775" spans="1:35" ht="14.45">
      <c r="A1775" s="78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</row>
    <row r="1776" spans="1:35" ht="14.45">
      <c r="A1776" s="78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</row>
    <row r="1777" spans="1:35" ht="14.45">
      <c r="A1777" s="78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</row>
    <row r="1778" spans="1:35" ht="14.45">
      <c r="A1778" s="78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</row>
    <row r="1779" spans="1:35" ht="14.45">
      <c r="A1779" s="78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</row>
    <row r="1780" spans="1:35" ht="14.45">
      <c r="A1780" s="78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</row>
    <row r="1781" spans="1:35" ht="14.45">
      <c r="A1781" s="78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</row>
    <row r="1782" spans="1:35" ht="14.45">
      <c r="A1782" s="78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</row>
    <row r="1783" spans="1:35" ht="14.45">
      <c r="A1783" s="78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</row>
    <row r="1784" spans="1:35" ht="14.45">
      <c r="A1784" s="78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</row>
    <row r="1785" spans="1:35" ht="14.45">
      <c r="A1785" s="78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</row>
    <row r="1786" spans="1:35" ht="14.45">
      <c r="A1786" s="78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</row>
    <row r="1787" spans="1:35" ht="14.45">
      <c r="A1787" s="78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</row>
    <row r="1788" spans="1:35" ht="14.45">
      <c r="A1788" s="78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</row>
    <row r="1789" spans="1:35" ht="14.45">
      <c r="A1789" s="78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</row>
    <row r="1790" spans="1:35" ht="14.45">
      <c r="A1790" s="78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</row>
    <row r="1791" spans="1:35" ht="14.45">
      <c r="A1791" s="78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</row>
    <row r="1792" spans="1:35" ht="14.45">
      <c r="A1792" s="78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</row>
    <row r="1793" spans="1:35" ht="14.45">
      <c r="A1793" s="78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</row>
    <row r="1794" spans="1:35" ht="14.45">
      <c r="A1794" s="78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</row>
    <row r="1795" spans="1:35" ht="14.45">
      <c r="A1795" s="78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</row>
    <row r="1796" spans="1:35" ht="14.45">
      <c r="A1796" s="78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</row>
    <row r="1797" spans="1:35" ht="14.45">
      <c r="A1797" s="78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</row>
    <row r="1798" spans="1:35" ht="14.45">
      <c r="A1798" s="78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</row>
    <row r="1799" spans="1:35" ht="14.45">
      <c r="A1799" s="78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</row>
    <row r="1800" spans="1:35" ht="14.45">
      <c r="A1800" s="78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</row>
    <row r="1801" spans="1:35" ht="14.45">
      <c r="A1801" s="78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</row>
    <row r="1802" spans="1:35" ht="14.45">
      <c r="A1802" s="78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</row>
    <row r="1803" spans="1:35" ht="14.45">
      <c r="A1803" s="78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</row>
    <row r="1804" spans="1:35" ht="14.45">
      <c r="A1804" s="78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</row>
    <row r="1805" spans="1:35" ht="14.45">
      <c r="A1805" s="78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</row>
    <row r="1806" spans="1:35" ht="14.45">
      <c r="A1806" s="78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</row>
    <row r="1807" spans="1:35" ht="14.45">
      <c r="A1807" s="78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</row>
    <row r="1808" spans="1:35" ht="14.45">
      <c r="A1808" s="78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</row>
    <row r="1809" spans="1:35" ht="14.45">
      <c r="A1809" s="78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</row>
    <row r="1810" spans="1:35" ht="14.45">
      <c r="A1810" s="78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</row>
    <row r="1811" spans="1:35" ht="14.45">
      <c r="A1811" s="78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</row>
    <row r="1812" spans="1:35" ht="14.45">
      <c r="A1812" s="78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</row>
    <row r="1813" spans="1:35" ht="14.45">
      <c r="A1813" s="78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</row>
    <row r="1814" spans="1:35" ht="14.45">
      <c r="A1814" s="78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</row>
    <row r="1815" spans="1:35" ht="14.45">
      <c r="A1815" s="78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</row>
    <row r="1816" spans="1:35" ht="14.45">
      <c r="A1816" s="78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</row>
    <row r="1817" spans="1:35" ht="14.45">
      <c r="A1817" s="78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</row>
    <row r="1818" spans="1:35" ht="14.45">
      <c r="A1818" s="78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</row>
    <row r="1819" spans="1:35" ht="14.45">
      <c r="A1819" s="78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</row>
    <row r="1820" spans="1:35" ht="14.45">
      <c r="A1820" s="78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</row>
    <row r="1821" spans="1:35" ht="14.45">
      <c r="A1821" s="78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</row>
    <row r="1822" spans="1:35" ht="14.45">
      <c r="A1822" s="78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</row>
    <row r="1823" spans="1:35" ht="14.45">
      <c r="A1823" s="78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</row>
    <row r="1824" spans="1:35" ht="14.45">
      <c r="A1824" s="78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</row>
    <row r="1825" spans="1:35" ht="14.45">
      <c r="A1825" s="78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</row>
    <row r="1826" spans="1:35" ht="14.45">
      <c r="A1826" s="78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</row>
    <row r="1827" spans="1:35" ht="14.45">
      <c r="A1827" s="78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</row>
    <row r="1828" spans="1:35" ht="14.45">
      <c r="A1828" s="78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</row>
    <row r="1829" spans="1:35" ht="14.45">
      <c r="A1829" s="78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</row>
    <row r="1830" spans="1:35" ht="14.45">
      <c r="A1830" s="78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</row>
    <row r="1831" spans="1:35" ht="14.45">
      <c r="A1831" s="78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</row>
    <row r="1832" spans="1:35" ht="14.45">
      <c r="A1832" s="78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</row>
    <row r="1833" spans="1:35" ht="14.45">
      <c r="A1833" s="78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</row>
    <row r="1834" spans="1:35" ht="14.45">
      <c r="A1834" s="78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</row>
    <row r="1835" spans="1:35" ht="14.45">
      <c r="A1835" s="78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</row>
    <row r="1836" spans="1:35" ht="14.45">
      <c r="A1836" s="78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</row>
    <row r="1837" spans="1:35" ht="14.45">
      <c r="A1837" s="78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</row>
    <row r="1838" spans="1:35" ht="14.45">
      <c r="A1838" s="78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</row>
    <row r="1839" spans="1:35" ht="14.45">
      <c r="A1839" s="78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</row>
    <row r="1840" spans="1:35" ht="14.45">
      <c r="A1840" s="78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</row>
    <row r="1841" spans="1:35" ht="14.45">
      <c r="A1841" s="78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</row>
    <row r="1842" spans="1:35" ht="14.45">
      <c r="A1842" s="78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</row>
    <row r="1843" spans="1:35" ht="14.45">
      <c r="A1843" s="78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</row>
    <row r="1844" spans="1:35" ht="14.45">
      <c r="A1844" s="78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</row>
    <row r="1845" spans="1:35" ht="14.45">
      <c r="A1845" s="78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</row>
    <row r="1846" spans="1:35" ht="14.45">
      <c r="A1846" s="78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</row>
    <row r="1847" spans="1:35" ht="14.45">
      <c r="A1847" s="78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</row>
    <row r="1848" spans="1:35" ht="14.45">
      <c r="A1848" s="78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</row>
    <row r="1849" spans="1:35" ht="14.45">
      <c r="A1849" s="78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</row>
    <row r="1850" spans="1:35" ht="14.45">
      <c r="A1850" s="78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</row>
    <row r="1851" spans="1:35" ht="14.45">
      <c r="A1851" s="78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</row>
    <row r="1852" spans="1:35" ht="14.45">
      <c r="A1852" s="78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</row>
    <row r="1853" spans="1:35" ht="14.45">
      <c r="A1853" s="78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</row>
    <row r="1854" spans="1:35" ht="14.45">
      <c r="A1854" s="78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</row>
    <row r="1855" spans="1:35" ht="14.45">
      <c r="A1855" s="78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</row>
    <row r="1856" spans="1:35" ht="14.45">
      <c r="A1856" s="78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</row>
    <row r="1857" spans="1:35" ht="14.45">
      <c r="A1857" s="78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</row>
    <row r="1858" spans="1:35" ht="14.45">
      <c r="A1858" s="78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</row>
    <row r="1859" spans="1:35" ht="14.45">
      <c r="A1859" s="78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</row>
    <row r="1860" spans="1:35" ht="14.45">
      <c r="A1860" s="78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</row>
    <row r="1861" spans="1:35" ht="14.45">
      <c r="A1861" s="78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</row>
    <row r="1862" spans="1:35" ht="14.45">
      <c r="A1862" s="78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</row>
    <row r="1863" spans="1:35" ht="14.45">
      <c r="A1863" s="78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</row>
    <row r="1864" spans="1:35" ht="14.45">
      <c r="A1864" s="78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</row>
    <row r="1865" spans="1:35" ht="14.45">
      <c r="A1865" s="78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</row>
    <row r="1866" spans="1:35" ht="14.45">
      <c r="A1866" s="78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</row>
    <row r="1867" spans="1:35" ht="14.45">
      <c r="A1867" s="78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</row>
    <row r="1868" spans="1:35" ht="14.45">
      <c r="A1868" s="78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</row>
    <row r="1869" spans="1:35" ht="14.45">
      <c r="A1869" s="78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</row>
    <row r="1870" spans="1:35" ht="14.45">
      <c r="A1870" s="78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</row>
    <row r="1871" spans="1:35" ht="14.45">
      <c r="A1871" s="78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</row>
    <row r="1872" spans="1:35" ht="14.45">
      <c r="A1872" s="78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</row>
    <row r="1873" spans="1:35" ht="14.45">
      <c r="A1873" s="78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</row>
    <row r="1874" spans="1:35" ht="14.45">
      <c r="A1874" s="78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</row>
    <row r="1875" spans="1:35" ht="14.45">
      <c r="A1875" s="78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</row>
    <row r="1876" spans="1:35" ht="14.45">
      <c r="A1876" s="78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</row>
    <row r="1877" spans="1:35" ht="14.45">
      <c r="A1877" s="78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</row>
    <row r="1878" spans="1:35" ht="14.45">
      <c r="A1878" s="78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</row>
    <row r="1879" spans="1:35" ht="14.45">
      <c r="A1879" s="78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</row>
    <row r="1880" spans="1:35" ht="14.45">
      <c r="A1880" s="78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</row>
    <row r="1881" spans="1:35" ht="14.45">
      <c r="A1881" s="78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</row>
    <row r="1882" spans="1:35" ht="14.45">
      <c r="A1882" s="78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</row>
    <row r="1883" spans="1:35" ht="14.45">
      <c r="A1883" s="78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</row>
    <row r="1884" spans="1:35" ht="14.45">
      <c r="A1884" s="78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</row>
    <row r="1885" spans="1:35" ht="14.45">
      <c r="A1885" s="78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</row>
    <row r="1886" spans="1:35" ht="14.45">
      <c r="A1886" s="78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</row>
    <row r="1887" spans="1:35" ht="14.45">
      <c r="A1887" s="78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</row>
    <row r="1888" spans="1:35" ht="14.45">
      <c r="A1888" s="78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</row>
    <row r="1889" spans="1:35" ht="14.45">
      <c r="A1889" s="78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</row>
    <row r="1890" spans="1:35" ht="14.45">
      <c r="A1890" s="78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</row>
    <row r="1891" spans="1:35" ht="14.45">
      <c r="A1891" s="78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</row>
    <row r="1892" spans="1:35" ht="14.45">
      <c r="A1892" s="78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</row>
    <row r="1893" spans="1:35" ht="14.45">
      <c r="A1893" s="78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</row>
    <row r="1894" spans="1:35" ht="14.45">
      <c r="A1894" s="78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</row>
    <row r="1895" spans="1:35" ht="14.45">
      <c r="A1895" s="78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</row>
    <row r="1896" spans="1:35" ht="14.45">
      <c r="A1896" s="78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</row>
    <row r="1897" spans="1:35" ht="14.45">
      <c r="A1897" s="78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</row>
    <row r="1898" spans="1:35" ht="14.45">
      <c r="A1898" s="78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</row>
    <row r="1899" spans="1:35" ht="14.45">
      <c r="A1899" s="78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</row>
    <row r="1900" spans="1:35" ht="14.45">
      <c r="A1900" s="78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</row>
    <row r="1901" spans="1:35" ht="14.45">
      <c r="A1901" s="78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</row>
    <row r="1902" spans="1:35" ht="14.45">
      <c r="A1902" s="78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</row>
    <row r="1903" spans="1:35" ht="14.45">
      <c r="A1903" s="78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</row>
    <row r="1904" spans="1:35" ht="14.45">
      <c r="A1904" s="78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</row>
    <row r="1905" spans="1:35" ht="14.45">
      <c r="A1905" s="78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</row>
    <row r="1906" spans="1:35" ht="14.45">
      <c r="A1906" s="78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</row>
    <row r="1907" spans="1:35" ht="14.45">
      <c r="A1907" s="78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</row>
    <row r="1908" spans="1:35" ht="14.45">
      <c r="A1908" s="78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</row>
    <row r="1909" spans="1:35" ht="14.45">
      <c r="A1909" s="78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</row>
    <row r="1910" spans="1:35" ht="14.45">
      <c r="A1910" s="78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</row>
    <row r="1911" spans="1:35" ht="14.45">
      <c r="A1911" s="78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</row>
    <row r="1912" spans="1:35" ht="14.45">
      <c r="A1912" s="78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</row>
    <row r="1913" spans="1:35" ht="14.45">
      <c r="A1913" s="78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</row>
    <row r="1914" spans="1:35" ht="14.45">
      <c r="A1914" s="78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</row>
    <row r="1915" spans="1:35" ht="14.45">
      <c r="A1915" s="78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</row>
    <row r="1916" spans="1:35" ht="14.45">
      <c r="A1916" s="78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</row>
    <row r="1917" spans="1:35" ht="14.45">
      <c r="A1917" s="78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</row>
    <row r="1918" spans="1:35" ht="14.45">
      <c r="A1918" s="78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</row>
    <row r="1919" spans="1:35" ht="14.45">
      <c r="A1919" s="78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</row>
    <row r="1920" spans="1:35" ht="14.45">
      <c r="A1920" s="78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</row>
    <row r="1921" spans="1:35" ht="14.45">
      <c r="A1921" s="78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</row>
    <row r="1922" spans="1:35" ht="14.45">
      <c r="A1922" s="78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</row>
    <row r="1923" spans="1:35" ht="14.45">
      <c r="A1923" s="78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</row>
    <row r="1924" spans="1:35" ht="14.45">
      <c r="A1924" s="78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</row>
    <row r="1925" spans="1:35" ht="14.45">
      <c r="A1925" s="78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</row>
    <row r="1926" spans="1:35" ht="14.45">
      <c r="A1926" s="78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</row>
    <row r="1927" spans="1:35" ht="14.45">
      <c r="A1927" s="78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</row>
    <row r="1928" spans="1:35" ht="14.45">
      <c r="A1928" s="78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</row>
    <row r="1929" spans="1:35" ht="14.45">
      <c r="A1929" s="78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</row>
    <row r="1930" spans="1:35" ht="14.45">
      <c r="A1930" s="78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</row>
    <row r="1931" spans="1:35" ht="14.45">
      <c r="A1931" s="78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</row>
    <row r="1932" spans="1:35" ht="14.45">
      <c r="A1932" s="78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</row>
    <row r="1933" spans="1:35" ht="14.45">
      <c r="A1933" s="78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</row>
    <row r="1934" spans="1:35" ht="14.45">
      <c r="A1934" s="78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</row>
    <row r="1935" spans="1:35" ht="14.45">
      <c r="A1935" s="78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</row>
    <row r="1936" spans="1:35" ht="14.45">
      <c r="A1936" s="78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</row>
    <row r="1937" spans="1:35" ht="14.45">
      <c r="A1937" s="78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</row>
    <row r="1938" spans="1:35" ht="14.45">
      <c r="A1938" s="78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</row>
    <row r="1939" spans="1:35" ht="14.45">
      <c r="A1939" s="78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</row>
    <row r="1940" spans="1:35" ht="14.45">
      <c r="A1940" s="78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</row>
    <row r="1941" spans="1:35" ht="14.45">
      <c r="A1941" s="78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</row>
    <row r="1942" spans="1:35" ht="14.45">
      <c r="A1942" s="78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</row>
    <row r="1943" spans="1:35" ht="14.45">
      <c r="A1943" s="78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</row>
    <row r="1944" spans="1:35" ht="14.45">
      <c r="A1944" s="78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</row>
    <row r="1945" spans="1:35" ht="14.45">
      <c r="A1945" s="78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</row>
    <row r="1946" spans="1:35" ht="14.45">
      <c r="A1946" s="78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</row>
    <row r="1947" spans="1:35" ht="14.45">
      <c r="A1947" s="78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</row>
    <row r="1948" spans="1:35" ht="14.45">
      <c r="A1948" s="78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</row>
    <row r="1949" spans="1:35" ht="14.45">
      <c r="A1949" s="78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</row>
    <row r="1950" spans="1:35" ht="14.45">
      <c r="A1950" s="78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</row>
    <row r="1951" spans="1:35" ht="14.45">
      <c r="A1951" s="78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</row>
    <row r="1952" spans="1:35" ht="14.45">
      <c r="A1952" s="78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</row>
    <row r="1953" spans="1:35" ht="14.45">
      <c r="A1953" s="78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</row>
    <row r="1954" spans="1:35" ht="14.45">
      <c r="A1954" s="78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</row>
    <row r="1955" spans="1:35" ht="14.45">
      <c r="A1955" s="78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</row>
    <row r="1956" spans="1:35" ht="14.45">
      <c r="A1956" s="78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</row>
    <row r="1957" spans="1:35" ht="14.45">
      <c r="A1957" s="78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</row>
    <row r="1958" spans="1:35" ht="14.45">
      <c r="A1958" s="78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</row>
    <row r="1959" spans="1:35" ht="14.45">
      <c r="A1959" s="78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</row>
    <row r="1960" spans="1:35" ht="14.45">
      <c r="A1960" s="78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</row>
    <row r="1961" spans="1:35" ht="14.45">
      <c r="A1961" s="78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</row>
    <row r="1962" spans="1:35" ht="14.45">
      <c r="A1962" s="78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</row>
    <row r="1963" spans="1:35" ht="14.45">
      <c r="A1963" s="78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</row>
    <row r="1964" spans="1:35" ht="14.45">
      <c r="A1964" s="78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</row>
    <row r="1965" spans="1:35" ht="14.45">
      <c r="A1965" s="78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</row>
    <row r="1966" spans="1:35" ht="14.45">
      <c r="A1966" s="78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</row>
    <row r="1967" spans="1:35" ht="14.45">
      <c r="A1967" s="78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</row>
    <row r="1968" spans="1:35" ht="14.45">
      <c r="A1968" s="78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</row>
    <row r="1969" spans="1:35" ht="14.45">
      <c r="A1969" s="78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</row>
    <row r="1970" spans="1:35" ht="14.45">
      <c r="A1970" s="78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</row>
    <row r="1971" spans="1:35" ht="14.45">
      <c r="A1971" s="78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</row>
    <row r="1972" spans="1:35" ht="14.45">
      <c r="A1972" s="78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</row>
    <row r="1973" spans="1:35" ht="14.45">
      <c r="A1973" s="78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</row>
    <row r="1974" spans="1:35" ht="14.45">
      <c r="A1974" s="78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</row>
    <row r="1975" spans="1:35" ht="14.45">
      <c r="A1975" s="78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</row>
    <row r="1976" spans="1:35" ht="14.45">
      <c r="A1976" s="78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</row>
    <row r="1977" spans="1:35" ht="14.45">
      <c r="A1977" s="78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</row>
    <row r="1978" spans="1:35" ht="14.45">
      <c r="A1978" s="78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</row>
    <row r="1979" spans="1:35" ht="14.45">
      <c r="A1979" s="78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</row>
    <row r="1980" spans="1:35" ht="14.45">
      <c r="A1980" s="78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</row>
    <row r="1981" spans="1:35" ht="14.45">
      <c r="A1981" s="78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</row>
    <row r="1982" spans="1:35" ht="14.45">
      <c r="A1982" s="78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</row>
    <row r="1983" spans="1:35" ht="14.45">
      <c r="A1983" s="78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</row>
    <row r="1984" spans="1:35" ht="14.45">
      <c r="A1984" s="78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</row>
    <row r="1985" spans="1:35" ht="14.45">
      <c r="A1985" s="78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</row>
    <row r="1986" spans="1:35" ht="14.45">
      <c r="A1986" s="78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</row>
    <row r="1987" spans="1:35" ht="14.45">
      <c r="A1987" s="78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</row>
    <row r="1988" spans="1:35" ht="14.45">
      <c r="A1988" s="78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</row>
    <row r="1989" spans="1:35" ht="14.45">
      <c r="A1989" s="78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</row>
    <row r="1990" spans="1:35" ht="14.45">
      <c r="A1990" s="78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</row>
    <row r="1991" spans="1:35" ht="14.45">
      <c r="A1991" s="78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</row>
    <row r="1992" spans="1:35" ht="14.45">
      <c r="A1992" s="78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</row>
    <row r="1993" spans="1:35" ht="14.45">
      <c r="A1993" s="78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</row>
    <row r="1994" spans="1:35" ht="14.45">
      <c r="A1994" s="78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</row>
    <row r="1995" spans="1:35" ht="14.45">
      <c r="A1995" s="78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</row>
    <row r="1996" spans="1:35" ht="14.45">
      <c r="A1996" s="78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</row>
    <row r="1997" spans="1:35" ht="14.45">
      <c r="A1997" s="78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</row>
    <row r="1998" spans="1:35" ht="14.45">
      <c r="A1998" s="78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</row>
    <row r="1999" spans="1:35" ht="14.45">
      <c r="A1999" s="78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</row>
    <row r="2000" spans="1:35" ht="14.45">
      <c r="A2000" s="78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</row>
    <row r="2001" spans="1:35" ht="14.45">
      <c r="A2001" s="78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</row>
    <row r="2002" spans="1:35" ht="14.45">
      <c r="A2002" s="78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</row>
    <row r="2003" spans="1:35" ht="14.45">
      <c r="A2003" s="78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</row>
    <row r="2004" spans="1:35" ht="14.45">
      <c r="A2004" s="78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</row>
    <row r="2005" spans="1:35" ht="14.45">
      <c r="A2005" s="78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</row>
    <row r="2006" spans="1:35" ht="14.45">
      <c r="A2006" s="78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</row>
    <row r="2007" spans="1:35" ht="14.45">
      <c r="A2007" s="78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</row>
    <row r="2008" spans="1:35" ht="14.45">
      <c r="A2008" s="78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</row>
    <row r="2009" spans="1:35" ht="14.45">
      <c r="A2009" s="78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</row>
    <row r="2010" spans="1:35" ht="14.45">
      <c r="A2010" s="78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</row>
    <row r="2011" spans="1:35" ht="14.45">
      <c r="A2011" s="78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</row>
    <row r="2012" spans="1:35" ht="14.45">
      <c r="A2012" s="78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</row>
    <row r="2013" spans="1:35" ht="14.45">
      <c r="A2013" s="78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</row>
    <row r="2014" spans="1:35" ht="14.45">
      <c r="A2014" s="78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</row>
    <row r="2015" spans="1:35" ht="14.45">
      <c r="A2015" s="78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</row>
    <row r="2016" spans="1:35" ht="14.45">
      <c r="A2016" s="78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</row>
    <row r="2017" spans="1:35" ht="14.45">
      <c r="A2017" s="78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</row>
    <row r="2018" spans="1:35" ht="14.45">
      <c r="A2018" s="78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</row>
    <row r="2019" spans="1:35" ht="14.45">
      <c r="A2019" s="78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</row>
    <row r="2020" spans="1:35" ht="14.45">
      <c r="A2020" s="78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</row>
    <row r="2021" spans="1:35" ht="14.45">
      <c r="A2021" s="78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</row>
    <row r="2022" spans="1:35" ht="14.45">
      <c r="A2022" s="78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</row>
    <row r="2023" spans="1:35" ht="14.45">
      <c r="A2023" s="78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</row>
    <row r="2024" spans="1:35" ht="14.45">
      <c r="A2024" s="78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</row>
    <row r="2025" spans="1:35" ht="14.45">
      <c r="A2025" s="78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</row>
    <row r="2026" spans="1:35" ht="14.45">
      <c r="A2026" s="78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</row>
    <row r="2027" spans="1:35" ht="14.45">
      <c r="A2027" s="78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</row>
    <row r="2028" spans="1:35" ht="14.45">
      <c r="A2028" s="78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</row>
    <row r="2029" spans="1:35" ht="14.45">
      <c r="A2029" s="78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</row>
    <row r="2030" spans="1:35" ht="14.45">
      <c r="A2030" s="78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</row>
    <row r="2031" spans="1:35" ht="14.45">
      <c r="A2031" s="78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</row>
    <row r="2032" spans="1:35" ht="14.45">
      <c r="A2032" s="78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</row>
    <row r="2033" spans="1:35" ht="14.45">
      <c r="A2033" s="78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</row>
    <row r="2034" spans="1:35" ht="14.45">
      <c r="A2034" s="78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</row>
    <row r="2035" spans="1:35" ht="14.45">
      <c r="A2035" s="78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</row>
    <row r="2036" spans="1:35" ht="14.45">
      <c r="A2036" s="78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</row>
    <row r="2037" spans="1:35" ht="14.45">
      <c r="A2037" s="78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</row>
    <row r="2038" spans="1:35" ht="14.45">
      <c r="A2038" s="78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</row>
    <row r="2039" spans="1:35" ht="14.45">
      <c r="A2039" s="78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</row>
    <row r="2040" spans="1:35" ht="14.45">
      <c r="A2040" s="78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</row>
    <row r="2041" spans="1:35" ht="14.45">
      <c r="A2041" s="78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</row>
    <row r="2042" spans="1:35" ht="14.45">
      <c r="A2042" s="78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</row>
    <row r="2043" spans="1:35" ht="14.45">
      <c r="A2043" s="78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</row>
    <row r="2044" spans="1:35" ht="14.45">
      <c r="A2044" s="78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</row>
    <row r="2045" spans="1:35" ht="14.45">
      <c r="A2045" s="78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</row>
    <row r="2046" spans="1:35" ht="14.45">
      <c r="A2046" s="78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</row>
    <row r="2047" spans="1:35" ht="14.45">
      <c r="A2047" s="78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</row>
    <row r="2048" spans="1:35" ht="14.45">
      <c r="A2048" s="78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</row>
    <row r="2049" spans="1:35" ht="14.45">
      <c r="A2049" s="78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</row>
    <row r="2050" spans="1:35" ht="14.45">
      <c r="A2050" s="78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</row>
    <row r="2051" spans="1:35" ht="14.45">
      <c r="A2051" s="78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</row>
    <row r="2052" spans="1:35" ht="14.45">
      <c r="A2052" s="78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</row>
    <row r="2053" spans="1:35" ht="14.45">
      <c r="A2053" s="78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</row>
    <row r="2054" spans="1:35" ht="14.45">
      <c r="A2054" s="78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</row>
    <row r="2055" spans="1:35" ht="14.45">
      <c r="A2055" s="78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</row>
    <row r="2056" spans="1:35" ht="14.45">
      <c r="A2056" s="78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</row>
    <row r="2057" spans="1:35" ht="14.45">
      <c r="A2057" s="78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</row>
    <row r="2058" spans="1:35" ht="14.45">
      <c r="A2058" s="78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</row>
    <row r="2059" spans="1:35" ht="14.45">
      <c r="A2059" s="78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</row>
    <row r="2060" spans="1:35" ht="14.45">
      <c r="A2060" s="78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</row>
    <row r="2061" spans="1:35" ht="14.45">
      <c r="A2061" s="78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</row>
    <row r="2062" spans="1:35" ht="14.45">
      <c r="A2062" s="78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</row>
    <row r="2063" spans="1:35" ht="14.45">
      <c r="A2063" s="78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</row>
    <row r="2064" spans="1:35" ht="14.45">
      <c r="A2064" s="78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</row>
    <row r="2065" spans="1:35" ht="14.45">
      <c r="A2065" s="78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</row>
    <row r="2066" spans="1:35" ht="14.45">
      <c r="A2066" s="78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</row>
    <row r="2067" spans="1:35" ht="14.45">
      <c r="A2067" s="78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</row>
    <row r="2068" spans="1:35" ht="14.45">
      <c r="A2068" s="78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</row>
    <row r="2069" spans="1:35" ht="14.45">
      <c r="A2069" s="78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</row>
    <row r="2070" spans="1:35" ht="14.45">
      <c r="A2070" s="78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</row>
    <row r="2071" spans="1:35" ht="14.45">
      <c r="A2071" s="78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</row>
    <row r="2072" spans="1:35" ht="14.45">
      <c r="A2072" s="78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</row>
    <row r="2073" spans="1:35" ht="14.45">
      <c r="A2073" s="78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</row>
    <row r="2074" spans="1:35" ht="14.45">
      <c r="A2074" s="78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</row>
    <row r="2075" spans="1:35" ht="14.45">
      <c r="A2075" s="78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</row>
    <row r="2076" spans="1:35" ht="14.45">
      <c r="A2076" s="78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</row>
    <row r="2077" spans="1:35" ht="14.45">
      <c r="A2077" s="78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</row>
    <row r="2078" spans="1:35" ht="14.45">
      <c r="A2078" s="78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</row>
    <row r="2079" spans="1:35" ht="14.45">
      <c r="A2079" s="78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</row>
    <row r="2080" spans="1:35" ht="14.45">
      <c r="A2080" s="78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</row>
    <row r="2081" spans="1:35" ht="14.45">
      <c r="A2081" s="78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</row>
    <row r="2082" spans="1:35" ht="14.45">
      <c r="A2082" s="78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</row>
    <row r="2083" spans="1:35" ht="14.45">
      <c r="A2083" s="78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</row>
    <row r="2084" spans="1:35" ht="14.45">
      <c r="A2084" s="78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</row>
    <row r="2085" spans="1:35" ht="14.45">
      <c r="A2085" s="78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</row>
    <row r="2086" spans="1:35" ht="14.45">
      <c r="A2086" s="78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</row>
    <row r="2087" spans="1:35" ht="14.45">
      <c r="A2087" s="78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</row>
    <row r="2088" spans="1:35" ht="14.45">
      <c r="A2088" s="78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</row>
    <row r="2089" spans="1:35" ht="14.45">
      <c r="A2089" s="78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</row>
    <row r="2090" spans="1:35" ht="14.45">
      <c r="A2090" s="78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</row>
    <row r="2091" spans="1:35" ht="14.45">
      <c r="A2091" s="78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</row>
    <row r="2092" spans="1:35" ht="14.45">
      <c r="A2092" s="78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</row>
    <row r="2093" spans="1:35" ht="14.45">
      <c r="A2093" s="78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</row>
    <row r="2094" spans="1:35" ht="14.45">
      <c r="A2094" s="78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</row>
    <row r="2095" spans="1:35" ht="14.45">
      <c r="A2095" s="78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</row>
    <row r="2096" spans="1:35" ht="14.45">
      <c r="A2096" s="78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</row>
    <row r="2097" spans="1:35" ht="14.45">
      <c r="A2097" s="78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</row>
    <row r="2098" spans="1:35" ht="14.45">
      <c r="A2098" s="78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</row>
    <row r="2099" spans="1:35" ht="14.45">
      <c r="A2099" s="78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</row>
    <row r="2100" spans="1:35" ht="14.45">
      <c r="A2100" s="78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</row>
    <row r="2101" spans="1:35" ht="14.45">
      <c r="A2101" s="78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</row>
    <row r="2102" spans="1:35" ht="14.45">
      <c r="A2102" s="78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</row>
    <row r="2103" spans="1:35" ht="14.45">
      <c r="A2103" s="78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</row>
    <row r="2104" spans="1:35" ht="14.45">
      <c r="A2104" s="78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</row>
    <row r="2105" spans="1:35" ht="14.45">
      <c r="A2105" s="78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</row>
    <row r="2106" spans="1:35" ht="14.45">
      <c r="A2106" s="78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</row>
    <row r="2107" spans="1:35" ht="14.45">
      <c r="A2107" s="78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</row>
    <row r="2108" spans="1:35" ht="14.45">
      <c r="A2108" s="78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</row>
    <row r="2109" spans="1:35" ht="14.45">
      <c r="A2109" s="78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</row>
    <row r="2110" spans="1:35" ht="14.45">
      <c r="A2110" s="78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</row>
    <row r="2111" spans="1:35" ht="14.45">
      <c r="A2111" s="78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</row>
    <row r="2112" spans="1:35" ht="14.45">
      <c r="A2112" s="78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</row>
    <row r="2113" spans="1:35" ht="14.45">
      <c r="A2113" s="78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</row>
    <row r="2114" spans="1:35" ht="14.45">
      <c r="A2114" s="78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</row>
    <row r="2115" spans="1:35" ht="14.45">
      <c r="A2115" s="78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</row>
    <row r="2116" spans="1:35" ht="14.45">
      <c r="A2116" s="78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</row>
    <row r="2117" spans="1:35" ht="14.45">
      <c r="A2117" s="78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</row>
    <row r="2118" spans="1:35" ht="14.45">
      <c r="A2118" s="78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</row>
    <row r="2119" spans="1:35" ht="14.45">
      <c r="A2119" s="78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</row>
    <row r="2120" spans="1:35" ht="14.45">
      <c r="A2120" s="78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</row>
    <row r="2121" spans="1:35" ht="14.45">
      <c r="A2121" s="78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</row>
    <row r="2122" spans="1:35" ht="14.45">
      <c r="A2122" s="78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</row>
    <row r="2123" spans="1:35" ht="14.45">
      <c r="A2123" s="78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</row>
    <row r="2124" spans="1:35" ht="14.45">
      <c r="A2124" s="78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</row>
    <row r="2125" spans="1:35" ht="14.45">
      <c r="A2125" s="78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</row>
    <row r="2126" spans="1:35" ht="14.45">
      <c r="A2126" s="78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</row>
    <row r="2127" spans="1:35" ht="14.45">
      <c r="A2127" s="78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</row>
    <row r="2128" spans="1:35" ht="14.45">
      <c r="A2128" s="78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</row>
    <row r="2129" spans="1:35" ht="14.45">
      <c r="A2129" s="78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</row>
    <row r="2130" spans="1:35" ht="14.45">
      <c r="A2130" s="78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</row>
    <row r="2131" spans="1:35" ht="14.45">
      <c r="A2131" s="78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</row>
    <row r="2132" spans="1:35" ht="14.45">
      <c r="A2132" s="78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</row>
    <row r="2133" spans="1:35" ht="14.45">
      <c r="A2133" s="78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</row>
    <row r="2134" spans="1:35" ht="14.45">
      <c r="A2134" s="78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</row>
    <row r="2135" spans="1:35" ht="14.45">
      <c r="A2135" s="78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</row>
    <row r="2136" spans="1:35" ht="14.45">
      <c r="A2136" s="78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</row>
    <row r="2137" spans="1:35" ht="14.45">
      <c r="A2137" s="78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</row>
    <row r="2138" spans="1:35" ht="14.45">
      <c r="A2138" s="78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</row>
    <row r="2139" spans="1:35" ht="14.45">
      <c r="A2139" s="78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</row>
    <row r="2140" spans="1:35" ht="14.45">
      <c r="A2140" s="78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</row>
    <row r="2141" spans="1:35" ht="14.45">
      <c r="A2141" s="78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</row>
    <row r="2142" spans="1:35" ht="14.45">
      <c r="A2142" s="78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</row>
    <row r="2143" spans="1:35" ht="14.45">
      <c r="A2143" s="78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</row>
    <row r="2144" spans="1:35" ht="14.45">
      <c r="A2144" s="78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</row>
    <row r="2145" spans="1:35" ht="14.45">
      <c r="A2145" s="78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</row>
    <row r="2146" spans="1:35" ht="14.45">
      <c r="A2146" s="78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</row>
    <row r="2147" spans="1:35" ht="14.45">
      <c r="A2147" s="78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</row>
    <row r="2148" spans="1:35" ht="14.45">
      <c r="A2148" s="78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</row>
    <row r="2149" spans="1:35" ht="14.45">
      <c r="A2149" s="78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</row>
    <row r="2150" spans="1:35" ht="14.45">
      <c r="A2150" s="78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</row>
    <row r="2151" spans="1:35" ht="14.45">
      <c r="A2151" s="78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</row>
    <row r="2152" spans="1:35" ht="14.45">
      <c r="A2152" s="78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</row>
    <row r="2153" spans="1:35" ht="14.45">
      <c r="A2153" s="78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</row>
    <row r="2154" spans="1:35" ht="14.45">
      <c r="A2154" s="78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</row>
    <row r="2155" spans="1:35" ht="14.45">
      <c r="A2155" s="78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</row>
    <row r="2156" spans="1:35" ht="14.45">
      <c r="A2156" s="78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</row>
    <row r="2157" spans="1:35" ht="14.45">
      <c r="A2157" s="78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</row>
    <row r="2158" spans="1:35" ht="14.45">
      <c r="A2158" s="78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</row>
    <row r="2159" spans="1:35" ht="14.45">
      <c r="A2159" s="78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</row>
    <row r="2160" spans="1:35" ht="14.45">
      <c r="A2160" s="78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</row>
    <row r="2161" spans="1:35" ht="14.45">
      <c r="A2161" s="78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</row>
    <row r="2162" spans="1:35" ht="14.45">
      <c r="A2162" s="78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</row>
    <row r="2163" spans="1:35" ht="14.45">
      <c r="A2163" s="78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</row>
    <row r="2164" spans="1:35" ht="14.45">
      <c r="A2164" s="78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</row>
    <row r="2165" spans="1:35" ht="14.45">
      <c r="A2165" s="78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</row>
    <row r="2166" spans="1:35" ht="14.45">
      <c r="A2166" s="78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</row>
    <row r="2167" spans="1:35" ht="14.45">
      <c r="A2167" s="78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</row>
    <row r="2168" spans="1:35" ht="14.45">
      <c r="A2168" s="78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</row>
    <row r="2169" spans="1:35" ht="14.45">
      <c r="A2169" s="78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</row>
    <row r="2170" spans="1:35" ht="14.45">
      <c r="A2170" s="78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</row>
    <row r="2171" spans="1:35" ht="14.45">
      <c r="A2171" s="78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</row>
    <row r="2172" spans="1:35" ht="14.45">
      <c r="A2172" s="78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</row>
    <row r="2173" spans="1:35" ht="14.45">
      <c r="A2173" s="78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</row>
    <row r="2174" spans="1:35" ht="14.45">
      <c r="A2174" s="78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</row>
    <row r="2175" spans="1:35" ht="14.45">
      <c r="A2175" s="78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</row>
    <row r="2176" spans="1:35" ht="14.45">
      <c r="A2176" s="78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</row>
    <row r="2177" spans="1:35" ht="14.45">
      <c r="A2177" s="78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</row>
    <row r="2178" spans="1:35" ht="14.45">
      <c r="A2178" s="78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</row>
    <row r="2179" spans="1:35" ht="14.45">
      <c r="A2179" s="78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</row>
    <row r="2180" spans="1:35" ht="14.45">
      <c r="A2180" s="78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</row>
    <row r="2181" spans="1:35" ht="14.45">
      <c r="A2181" s="78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</row>
    <row r="2182" spans="1:35" ht="14.45">
      <c r="A2182" s="78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</row>
    <row r="2183" spans="1:35" ht="14.45">
      <c r="A2183" s="78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</row>
    <row r="2184" spans="1:35" ht="14.45">
      <c r="A2184" s="78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</row>
    <row r="2185" spans="1:35" ht="14.45">
      <c r="A2185" s="78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</row>
    <row r="2186" spans="1:35" ht="14.45">
      <c r="A2186" s="78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</row>
    <row r="2187" spans="1:35" ht="14.45">
      <c r="A2187" s="78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</row>
    <row r="2188" spans="1:35" ht="14.45">
      <c r="A2188" s="78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</row>
    <row r="2189" spans="1:35" ht="14.45">
      <c r="A2189" s="78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</row>
    <row r="2190" spans="1:35" ht="14.45">
      <c r="A2190" s="78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</row>
    <row r="2191" spans="1:35" ht="14.45">
      <c r="A2191" s="78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</row>
    <row r="2192" spans="1:35" ht="14.45">
      <c r="A2192" s="78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</row>
    <row r="2193" spans="1:35" ht="14.45">
      <c r="A2193" s="78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</row>
    <row r="2194" spans="1:35" ht="14.45">
      <c r="A2194" s="78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</row>
    <row r="2195" spans="1:35" ht="14.45">
      <c r="A2195" s="78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</row>
    <row r="2196" spans="1:35" ht="14.45">
      <c r="A2196" s="78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</row>
    <row r="2197" spans="1:35" ht="14.45">
      <c r="A2197" s="78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</row>
    <row r="2198" spans="1:35" ht="14.45">
      <c r="A2198" s="78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</row>
    <row r="2199" spans="1:35" ht="14.45">
      <c r="A2199" s="78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</row>
    <row r="2200" spans="1:35" ht="14.45">
      <c r="A2200" s="78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</row>
    <row r="2201" spans="1:35" ht="14.45">
      <c r="A2201" s="78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</row>
    <row r="2202" spans="1:35" ht="14.45">
      <c r="A2202" s="78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</row>
    <row r="2203" spans="1:35" ht="14.45">
      <c r="A2203" s="78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</row>
    <row r="2204" spans="1:35" ht="14.45">
      <c r="A2204" s="78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</row>
    <row r="2205" spans="1:35" ht="14.45">
      <c r="A2205" s="78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</row>
    <row r="2206" spans="1:35" ht="14.45">
      <c r="A2206" s="78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</row>
    <row r="2207" spans="1:35" ht="14.45">
      <c r="A2207" s="78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</row>
    <row r="2208" spans="1:35" ht="14.45">
      <c r="A2208" s="78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</row>
    <row r="2209" spans="1:35" ht="14.45">
      <c r="A2209" s="78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</row>
    <row r="2210" spans="1:35" ht="14.45">
      <c r="A2210" s="78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</row>
    <row r="2211" spans="1:35" ht="14.45">
      <c r="A2211" s="78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</row>
    <row r="2212" spans="1:35" ht="14.45">
      <c r="A2212" s="78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</row>
    <row r="2213" spans="1:35" ht="14.45">
      <c r="A2213" s="78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</row>
    <row r="2214" spans="1:35" ht="14.45">
      <c r="A2214" s="78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</row>
    <row r="2215" spans="1:35" ht="14.45">
      <c r="A2215" s="78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</row>
    <row r="2216" spans="1:35" ht="14.45">
      <c r="A2216" s="78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</row>
    <row r="2217" spans="1:35" ht="14.45">
      <c r="A2217" s="78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</row>
    <row r="2218" spans="1:35" ht="14.45">
      <c r="A2218" s="78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</row>
    <row r="2219" spans="1:35" ht="14.45">
      <c r="A2219" s="78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</row>
    <row r="2220" spans="1:35" ht="14.45">
      <c r="A2220" s="78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</row>
    <row r="2221" spans="1:35" ht="14.45">
      <c r="A2221" s="78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</row>
    <row r="2222" spans="1:35" ht="14.45">
      <c r="A2222" s="78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</row>
    <row r="2223" spans="1:35" ht="14.45">
      <c r="A2223" s="78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</row>
    <row r="2224" spans="1:35" ht="14.45">
      <c r="A2224" s="78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</row>
    <row r="2225" spans="1:35" ht="14.45">
      <c r="A2225" s="78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</row>
    <row r="2226" spans="1:35" ht="14.45">
      <c r="A2226" s="78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</row>
    <row r="2227" spans="1:35" ht="14.45">
      <c r="A2227" s="78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</row>
    <row r="2228" spans="1:35" ht="14.45">
      <c r="A2228" s="78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</row>
    <row r="2229" spans="1:35" ht="14.45">
      <c r="A2229" s="78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</row>
    <row r="2230" spans="1:35" ht="14.45">
      <c r="A2230" s="78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</row>
    <row r="2231" spans="1:35" ht="14.45">
      <c r="A2231" s="78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</row>
    <row r="2232" spans="1:35" ht="14.45">
      <c r="A2232" s="78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</row>
    <row r="2233" spans="1:35" ht="14.45">
      <c r="A2233" s="78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</row>
    <row r="2234" spans="1:35" ht="14.45">
      <c r="A2234" s="78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</row>
    <row r="2235" spans="1:35" ht="14.45">
      <c r="A2235" s="78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</row>
    <row r="2236" spans="1:35" ht="14.45">
      <c r="A2236" s="78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</row>
    <row r="2237" spans="1:35" ht="14.45">
      <c r="A2237" s="78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</row>
    <row r="2238" spans="1:35" ht="14.45">
      <c r="A2238" s="78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</row>
    <row r="2239" spans="1:35" ht="14.45">
      <c r="A2239" s="78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</row>
    <row r="2240" spans="1:35" ht="14.45">
      <c r="A2240" s="78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</row>
    <row r="2241" spans="1:35" ht="14.45">
      <c r="A2241" s="78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</row>
    <row r="2242" spans="1:35" ht="14.45">
      <c r="A2242" s="78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</row>
    <row r="2243" spans="1:35" ht="14.45">
      <c r="A2243" s="78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</row>
    <row r="2244" spans="1:35" ht="14.45">
      <c r="A2244" s="78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</row>
    <row r="2245" spans="1:35" ht="14.45">
      <c r="A2245" s="78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</row>
    <row r="2246" spans="1:35" ht="14.45">
      <c r="A2246" s="78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</row>
    <row r="2247" spans="1:35" ht="14.45">
      <c r="A2247" s="78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</row>
    <row r="2248" spans="1:35" ht="14.45">
      <c r="A2248" s="78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</row>
    <row r="2249" spans="1:35" ht="14.45">
      <c r="A2249" s="78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</row>
    <row r="2250" spans="1:35" ht="14.45">
      <c r="A2250" s="78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</row>
    <row r="2251" spans="1:35" ht="14.45">
      <c r="A2251" s="78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</row>
    <row r="2252" spans="1:35" ht="14.45">
      <c r="A2252" s="78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</row>
    <row r="2253" spans="1:35" ht="14.45">
      <c r="A2253" s="78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</row>
    <row r="2254" spans="1:35" ht="14.45">
      <c r="A2254" s="78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</row>
    <row r="2255" spans="1:35" ht="14.45">
      <c r="A2255" s="78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</row>
    <row r="2256" spans="1:35" ht="14.45">
      <c r="A2256" s="78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</row>
    <row r="2257" spans="1:35" ht="14.45">
      <c r="A2257" s="78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</row>
    <row r="2258" spans="1:35" ht="14.45">
      <c r="A2258" s="78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</row>
    <row r="2259" spans="1:35" ht="14.45">
      <c r="A2259" s="78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</row>
    <row r="2260" spans="1:35" ht="14.45">
      <c r="A2260" s="78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</row>
    <row r="2261" spans="1:35" ht="14.45">
      <c r="A2261" s="78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</row>
    <row r="2262" spans="1:35" ht="14.45">
      <c r="A2262" s="78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</row>
    <row r="2263" spans="1:35" ht="14.45">
      <c r="A2263" s="78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</row>
  </sheetData>
  <conditionalFormatting sqref="E1:M2 C2:D2">
    <cfRule type="cellIs" dxfId="22" priority="20" operator="equal">
      <formula>"En cours"</formula>
    </cfRule>
  </conditionalFormatting>
  <conditionalFormatting sqref="E1:M2 C2:D2">
    <cfRule type="cellIs" dxfId="21" priority="21" operator="equal">
      <formula>"Terminée"</formula>
    </cfRule>
  </conditionalFormatting>
  <conditionalFormatting sqref="C3:M3 C516:M516">
    <cfRule type="cellIs" dxfId="20" priority="22" operator="equal">
      <formula>"chiffrée"</formula>
    </cfRule>
  </conditionalFormatting>
  <conditionalFormatting sqref="C3:M3 C516:M516">
    <cfRule type="cellIs" dxfId="19" priority="23" operator="equal">
      <formula>"sans chiffrage"</formula>
    </cfRule>
  </conditionalFormatting>
  <conditionalFormatting sqref="C3:M3 C516:M516">
    <cfRule type="cellIs" dxfId="18" priority="24" operator="equal">
      <formula>"à chiffrer"</formula>
    </cfRule>
  </conditionalFormatting>
  <conditionalFormatting sqref="C10">
    <cfRule type="cellIs" dxfId="17" priority="17" operator="equal">
      <formula>"vérfiée"</formula>
    </cfRule>
  </conditionalFormatting>
  <conditionalFormatting sqref="C10">
    <cfRule type="cellIs" dxfId="16" priority="18" operator="equal">
      <formula>"sans vérification"</formula>
    </cfRule>
  </conditionalFormatting>
  <conditionalFormatting sqref="C10">
    <cfRule type="cellIs" dxfId="15" priority="19" operator="equal">
      <formula>"à vérifier"</formula>
    </cfRule>
  </conditionalFormatting>
  <conditionalFormatting sqref="C9:M11">
    <cfRule type="cellIs" dxfId="14" priority="13" operator="equal">
      <formula>"vérifiée"</formula>
    </cfRule>
  </conditionalFormatting>
  <conditionalFormatting sqref="C9:M11">
    <cfRule type="cellIs" dxfId="13" priority="14" operator="equal">
      <formula>"sans vérification"</formula>
    </cfRule>
  </conditionalFormatting>
  <conditionalFormatting sqref="C9:M11">
    <cfRule type="cellIs" dxfId="12" priority="15" operator="equal">
      <formula>"à vérifier"</formula>
    </cfRule>
  </conditionalFormatting>
  <conditionalFormatting sqref="C9">
    <cfRule type="cellIs" dxfId="11" priority="10" operator="equal">
      <formula>"vérfiée"</formula>
    </cfRule>
  </conditionalFormatting>
  <conditionalFormatting sqref="C9">
    <cfRule type="cellIs" dxfId="10" priority="11" operator="equal">
      <formula>"sans vérification"</formula>
    </cfRule>
  </conditionalFormatting>
  <conditionalFormatting sqref="C9">
    <cfRule type="cellIs" dxfId="9" priority="12" operator="equal">
      <formula>"à vérifier"</formula>
    </cfRule>
  </conditionalFormatting>
  <conditionalFormatting sqref="D9:M9">
    <cfRule type="cellIs" dxfId="8" priority="7" operator="equal">
      <formula>"vérfiée"</formula>
    </cfRule>
  </conditionalFormatting>
  <conditionalFormatting sqref="D9:M9">
    <cfRule type="cellIs" dxfId="7" priority="8" operator="equal">
      <formula>"sans vérification"</formula>
    </cfRule>
  </conditionalFormatting>
  <conditionalFormatting sqref="D9:M9">
    <cfRule type="cellIs" dxfId="6" priority="9" operator="equal">
      <formula>"à vérifier"</formula>
    </cfRule>
  </conditionalFormatting>
  <conditionalFormatting sqref="C11">
    <cfRule type="cellIs" dxfId="5" priority="4" operator="equal">
      <formula>"vérfiée"</formula>
    </cfRule>
  </conditionalFormatting>
  <conditionalFormatting sqref="C11">
    <cfRule type="cellIs" dxfId="4" priority="5" operator="equal">
      <formula>"sans vérification"</formula>
    </cfRule>
  </conditionalFormatting>
  <conditionalFormatting sqref="C11">
    <cfRule type="cellIs" dxfId="3" priority="6" operator="equal">
      <formula>"à vérifier"</formula>
    </cfRule>
  </conditionalFormatting>
  <conditionalFormatting sqref="D11:M11">
    <cfRule type="cellIs" dxfId="2" priority="1" operator="equal">
      <formula>"vérfiée"</formula>
    </cfRule>
  </conditionalFormatting>
  <conditionalFormatting sqref="D11:M11">
    <cfRule type="cellIs" dxfId="1" priority="2" operator="equal">
      <formula>"sans vérification"</formula>
    </cfRule>
  </conditionalFormatting>
  <conditionalFormatting sqref="D11:M11">
    <cfRule type="cellIs" dxfId="0" priority="3" operator="equal">
      <formula>"à vérifier"</formula>
    </cfRule>
  </conditionalFormatting>
  <dataValidations count="4">
    <dataValidation type="list" allowBlank="1" showErrorMessage="1" sqref="C2:M2" xr:uid="{00000000-0002-0000-0000-000000000000}">
      <formula1>"Terminée,En cours"</formula1>
    </dataValidation>
    <dataValidation type="list" allowBlank="1" showErrorMessage="1" sqref="C3:M3" xr:uid="{00000000-0002-0000-0000-000001000000}">
      <formula1>"sans chiffrage,à chiffrer,chiffrée"</formula1>
    </dataValidation>
    <dataValidation type="list" allowBlank="1" showErrorMessage="1" sqref="N3:N4 N516" xr:uid="{00000000-0002-0000-0000-000002000000}">
      <formula1>"à chiffrer,sans chiffrage"</formula1>
    </dataValidation>
    <dataValidation type="list" allowBlank="1" showErrorMessage="1" sqref="C9:M11" xr:uid="{00000000-0002-0000-0000-000003000000}">
      <formula1>"sans vérification,à vérifier,vérifiée"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95"/>
  <sheetViews>
    <sheetView zoomScale="91" workbookViewId="0">
      <selection activeCell="X9" sqref="A8:X9"/>
    </sheetView>
  </sheetViews>
  <sheetFormatPr defaultColWidth="12.625" defaultRowHeight="15" customHeight="1"/>
  <cols>
    <col min="1" max="1" width="3.625" customWidth="1"/>
    <col min="2" max="2" width="4.5" customWidth="1"/>
    <col min="3" max="3" width="7" customWidth="1"/>
    <col min="4" max="4" width="80.125" customWidth="1"/>
    <col min="5" max="5" width="7.5" customWidth="1"/>
    <col min="6" max="6" width="4.875" customWidth="1"/>
    <col min="7" max="7" width="17.75" customWidth="1"/>
    <col min="8" max="8" width="9.125" customWidth="1"/>
    <col min="9" max="9" width="10.875" customWidth="1"/>
    <col min="10" max="10" width="11.75" customWidth="1"/>
    <col min="11" max="11" width="11.125" customWidth="1"/>
    <col min="12" max="12" width="4.5" customWidth="1"/>
    <col min="13" max="13" width="3.5" customWidth="1"/>
    <col min="14" max="14" width="7.5" customWidth="1"/>
    <col min="15" max="15" width="4.875" customWidth="1"/>
    <col min="16" max="16" width="5.25" customWidth="1"/>
    <col min="17" max="17" width="9.125" customWidth="1"/>
    <col min="18" max="18" width="10.875" customWidth="1"/>
    <col min="19" max="19" width="11.75" customWidth="1"/>
    <col min="20" max="20" width="9.875" customWidth="1"/>
    <col min="21" max="21" width="11.125" customWidth="1"/>
    <col min="22" max="22" width="4.5" customWidth="1"/>
    <col min="23" max="23" width="3.5" customWidth="1"/>
    <col min="24" max="24" width="7.5" customWidth="1"/>
    <col min="25" max="25" width="4.875" customWidth="1"/>
    <col min="26" max="26" width="5.25" customWidth="1"/>
    <col min="27" max="27" width="9.125" customWidth="1"/>
    <col min="28" max="28" width="10.875" customWidth="1"/>
    <col min="29" max="29" width="11.75" customWidth="1"/>
    <col min="30" max="30" width="9.875" customWidth="1"/>
    <col min="31" max="31" width="11.125" customWidth="1"/>
    <col min="32" max="32" width="4.5" customWidth="1"/>
    <col min="33" max="33" width="3.5" customWidth="1"/>
    <col min="34" max="34" width="7.5" customWidth="1"/>
    <col min="35" max="35" width="4.875" customWidth="1"/>
    <col min="36" max="36" width="5.25" customWidth="1"/>
    <col min="37" max="37" width="9.125" customWidth="1"/>
    <col min="38" max="38" width="10.875" customWidth="1"/>
    <col min="39" max="39" width="11.75" customWidth="1"/>
    <col min="40" max="40" width="9.875" customWidth="1"/>
    <col min="41" max="41" width="11.125" customWidth="1"/>
    <col min="42" max="42" width="4.5" customWidth="1"/>
    <col min="43" max="43" width="3.5" customWidth="1"/>
    <col min="44" max="44" width="7.5" customWidth="1"/>
    <col min="45" max="45" width="4.875" customWidth="1"/>
    <col min="46" max="46" width="5.25" customWidth="1"/>
    <col min="47" max="47" width="9.125" customWidth="1"/>
    <col min="48" max="48" width="10.875" customWidth="1"/>
    <col min="49" max="49" width="11.75" customWidth="1"/>
    <col min="50" max="50" width="9.875" customWidth="1"/>
    <col min="51" max="51" width="11.125" customWidth="1"/>
  </cols>
  <sheetData>
    <row r="1" spans="1:5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</row>
    <row r="2" spans="1:51" ht="13.5" customHeight="1">
      <c r="A2" s="77"/>
      <c r="B2" s="413">
        <f>HO_01!C1</f>
        <v>0</v>
      </c>
      <c r="C2" s="414"/>
      <c r="D2" s="414"/>
      <c r="E2" s="414"/>
      <c r="F2" s="414"/>
      <c r="G2" s="414"/>
      <c r="H2" s="414"/>
      <c r="I2" s="414"/>
      <c r="J2" s="414"/>
      <c r="K2" s="415"/>
      <c r="L2" s="413">
        <f>HO_01!D1</f>
        <v>0</v>
      </c>
      <c r="M2" s="414"/>
      <c r="N2" s="414"/>
      <c r="O2" s="414"/>
      <c r="P2" s="414"/>
      <c r="Q2" s="414"/>
      <c r="R2" s="414"/>
      <c r="S2" s="414"/>
      <c r="T2" s="414"/>
      <c r="U2" s="415"/>
      <c r="V2" s="413">
        <f>HO_01!E1</f>
        <v>0</v>
      </c>
      <c r="W2" s="414"/>
      <c r="X2" s="414"/>
      <c r="Y2" s="414"/>
      <c r="Z2" s="414"/>
      <c r="AA2" s="414"/>
      <c r="AB2" s="414"/>
      <c r="AC2" s="414"/>
      <c r="AD2" s="414"/>
      <c r="AE2" s="415"/>
      <c r="AF2" s="413" t="s">
        <v>217</v>
      </c>
      <c r="AG2" s="414"/>
      <c r="AH2" s="414"/>
      <c r="AI2" s="414"/>
      <c r="AJ2" s="414"/>
      <c r="AK2" s="414"/>
      <c r="AL2" s="414"/>
      <c r="AM2" s="414"/>
      <c r="AN2" s="414"/>
      <c r="AO2" s="415"/>
      <c r="AP2" s="413" t="s">
        <v>218</v>
      </c>
      <c r="AQ2" s="414"/>
      <c r="AR2" s="414"/>
      <c r="AS2" s="414"/>
      <c r="AT2" s="414"/>
      <c r="AU2" s="414"/>
      <c r="AV2" s="414"/>
      <c r="AW2" s="414"/>
      <c r="AX2" s="414"/>
      <c r="AY2" s="415"/>
    </row>
    <row r="3" spans="1:51" ht="14.25" customHeight="1">
      <c r="A3" s="77"/>
      <c r="B3" s="79" t="s">
        <v>219</v>
      </c>
      <c r="C3" s="79" t="s">
        <v>220</v>
      </c>
      <c r="D3" s="79" t="s">
        <v>221</v>
      </c>
      <c r="E3" s="79" t="s">
        <v>222</v>
      </c>
      <c r="F3" s="79" t="s">
        <v>223</v>
      </c>
      <c r="G3" s="79" t="s">
        <v>224</v>
      </c>
      <c r="H3" s="79" t="s">
        <v>225</v>
      </c>
      <c r="I3" s="79" t="s">
        <v>226</v>
      </c>
      <c r="J3" s="79" t="s">
        <v>227</v>
      </c>
      <c r="K3" s="79" t="s">
        <v>228</v>
      </c>
      <c r="L3" s="79" t="s">
        <v>219</v>
      </c>
      <c r="M3" s="79" t="s">
        <v>220</v>
      </c>
      <c r="N3" s="79" t="s">
        <v>221</v>
      </c>
      <c r="O3" s="79" t="s">
        <v>222</v>
      </c>
      <c r="P3" s="79" t="s">
        <v>223</v>
      </c>
      <c r="Q3" s="79" t="s">
        <v>224</v>
      </c>
      <c r="R3" s="79" t="s">
        <v>225</v>
      </c>
      <c r="S3" s="79" t="s">
        <v>226</v>
      </c>
      <c r="T3" s="79" t="s">
        <v>227</v>
      </c>
      <c r="U3" s="79" t="s">
        <v>228</v>
      </c>
      <c r="V3" s="79" t="s">
        <v>219</v>
      </c>
      <c r="W3" s="79" t="s">
        <v>220</v>
      </c>
      <c r="X3" s="79" t="s">
        <v>221</v>
      </c>
      <c r="Y3" s="79" t="s">
        <v>222</v>
      </c>
      <c r="Z3" s="79" t="s">
        <v>223</v>
      </c>
      <c r="AA3" s="79" t="s">
        <v>224</v>
      </c>
      <c r="AB3" s="79" t="s">
        <v>225</v>
      </c>
      <c r="AC3" s="79" t="s">
        <v>226</v>
      </c>
      <c r="AD3" s="79" t="s">
        <v>227</v>
      </c>
      <c r="AE3" s="79" t="s">
        <v>228</v>
      </c>
      <c r="AF3" s="79" t="s">
        <v>219</v>
      </c>
      <c r="AG3" s="79" t="s">
        <v>220</v>
      </c>
      <c r="AH3" s="79" t="s">
        <v>221</v>
      </c>
      <c r="AI3" s="79" t="s">
        <v>222</v>
      </c>
      <c r="AJ3" s="79" t="s">
        <v>223</v>
      </c>
      <c r="AK3" s="79" t="s">
        <v>224</v>
      </c>
      <c r="AL3" s="79" t="s">
        <v>225</v>
      </c>
      <c r="AM3" s="79" t="s">
        <v>226</v>
      </c>
      <c r="AN3" s="79" t="s">
        <v>227</v>
      </c>
      <c r="AO3" s="79" t="s">
        <v>228</v>
      </c>
      <c r="AP3" s="79" t="s">
        <v>219</v>
      </c>
      <c r="AQ3" s="79" t="s">
        <v>220</v>
      </c>
      <c r="AR3" s="79" t="s">
        <v>221</v>
      </c>
      <c r="AS3" s="79" t="s">
        <v>222</v>
      </c>
      <c r="AT3" s="79" t="s">
        <v>223</v>
      </c>
      <c r="AU3" s="79" t="s">
        <v>224</v>
      </c>
      <c r="AV3" s="79" t="s">
        <v>225</v>
      </c>
      <c r="AW3" s="79" t="s">
        <v>226</v>
      </c>
      <c r="AX3" s="79" t="s">
        <v>227</v>
      </c>
      <c r="AY3" s="79" t="s">
        <v>228</v>
      </c>
    </row>
    <row r="4" spans="1:51" ht="14.25" customHeight="1">
      <c r="A4" s="77"/>
      <c r="B4" s="80">
        <v>1</v>
      </c>
      <c r="C4" s="81">
        <v>1</v>
      </c>
      <c r="D4" s="82" t="s">
        <v>229</v>
      </c>
      <c r="E4" s="82">
        <v>10</v>
      </c>
      <c r="F4" s="81" t="s">
        <v>230</v>
      </c>
      <c r="G4" s="81"/>
      <c r="H4" s="82">
        <v>13289</v>
      </c>
      <c r="I4" s="81">
        <v>50</v>
      </c>
      <c r="J4" s="81" t="s">
        <v>231</v>
      </c>
      <c r="K4" s="83"/>
      <c r="L4" s="84"/>
      <c r="M4" s="85"/>
      <c r="N4" s="86"/>
      <c r="O4" s="85"/>
      <c r="P4" s="85"/>
      <c r="Q4" s="86"/>
      <c r="R4" s="85"/>
      <c r="S4" s="85"/>
      <c r="T4" s="86"/>
      <c r="U4" s="87"/>
      <c r="V4" s="88"/>
      <c r="W4" s="89"/>
      <c r="Y4" s="90"/>
      <c r="Z4" s="89"/>
      <c r="AA4" s="90"/>
      <c r="AB4" s="89"/>
      <c r="AC4" s="89"/>
      <c r="AD4" s="90"/>
      <c r="AE4" s="91"/>
      <c r="AF4" s="92"/>
      <c r="AG4" s="93"/>
      <c r="AH4" s="94"/>
      <c r="AI4" s="93"/>
      <c r="AJ4" s="93"/>
      <c r="AK4" s="94"/>
      <c r="AL4" s="93"/>
      <c r="AM4" s="93"/>
      <c r="AN4" s="94"/>
      <c r="AO4" s="95"/>
      <c r="AP4" s="96"/>
      <c r="AQ4" s="97"/>
      <c r="AR4" s="98"/>
      <c r="AS4" s="97"/>
      <c r="AT4" s="97"/>
      <c r="AU4" s="98"/>
      <c r="AV4" s="97"/>
      <c r="AW4" s="97"/>
      <c r="AX4" s="98"/>
      <c r="AY4" s="99"/>
    </row>
    <row r="5" spans="1:51" ht="14.25" customHeight="1">
      <c r="A5" s="77"/>
      <c r="B5" s="80"/>
      <c r="C5" s="81"/>
      <c r="D5" s="82"/>
      <c r="E5" s="82"/>
      <c r="F5" s="81"/>
      <c r="G5" s="81"/>
      <c r="H5" s="82"/>
      <c r="I5" s="82"/>
      <c r="J5" s="81"/>
      <c r="K5" s="83"/>
      <c r="L5" s="84"/>
      <c r="M5" s="85"/>
      <c r="N5" s="86"/>
      <c r="O5" s="85"/>
      <c r="P5" s="85"/>
      <c r="Q5" s="86"/>
      <c r="R5" s="86"/>
      <c r="S5" s="85"/>
      <c r="T5" s="86"/>
      <c r="U5" s="87"/>
      <c r="V5" s="88"/>
      <c r="W5" s="89"/>
      <c r="X5" s="90"/>
      <c r="Y5" s="89"/>
      <c r="Z5" s="89"/>
      <c r="AA5" s="90"/>
      <c r="AB5" s="90"/>
      <c r="AC5" s="89"/>
      <c r="AD5" s="90"/>
      <c r="AE5" s="91"/>
      <c r="AF5" s="92"/>
      <c r="AG5" s="93"/>
      <c r="AH5" s="94"/>
      <c r="AI5" s="93"/>
      <c r="AJ5" s="93"/>
      <c r="AK5" s="94"/>
      <c r="AL5" s="94"/>
      <c r="AM5" s="93"/>
      <c r="AN5" s="94"/>
      <c r="AO5" s="95"/>
      <c r="AP5" s="96"/>
      <c r="AQ5" s="97"/>
      <c r="AR5" s="98"/>
      <c r="AS5" s="97"/>
      <c r="AT5" s="97"/>
      <c r="AU5" s="98"/>
      <c r="AV5" s="98"/>
      <c r="AW5" s="97"/>
      <c r="AX5" s="98"/>
      <c r="AY5" s="99"/>
    </row>
    <row r="6" spans="1:51" ht="14.25" customHeight="1">
      <c r="A6" s="77"/>
      <c r="B6" s="80"/>
      <c r="C6" s="81"/>
      <c r="D6" s="82"/>
      <c r="E6" s="82"/>
      <c r="F6" s="81"/>
      <c r="G6" s="81"/>
      <c r="H6" s="82"/>
      <c r="I6" s="82"/>
      <c r="J6" s="81"/>
      <c r="K6" s="83"/>
      <c r="L6" s="84"/>
      <c r="M6" s="85"/>
      <c r="N6" s="86"/>
      <c r="O6" s="85"/>
      <c r="P6" s="85"/>
      <c r="Q6" s="86"/>
      <c r="R6" s="86"/>
      <c r="S6" s="85"/>
      <c r="T6" s="86"/>
      <c r="U6" s="87"/>
      <c r="V6" s="88"/>
      <c r="W6" s="89"/>
      <c r="X6" s="90"/>
      <c r="Y6" s="89"/>
      <c r="Z6" s="89"/>
      <c r="AA6" s="90"/>
      <c r="AB6" s="90"/>
      <c r="AC6" s="89"/>
      <c r="AD6" s="90"/>
      <c r="AE6" s="91"/>
      <c r="AF6" s="100"/>
      <c r="AG6" s="101"/>
      <c r="AH6" s="102"/>
      <c r="AI6" s="101"/>
      <c r="AJ6" s="101"/>
      <c r="AK6" s="102"/>
      <c r="AL6" s="102"/>
      <c r="AM6" s="101"/>
      <c r="AN6" s="102"/>
      <c r="AO6" s="103"/>
      <c r="AP6" s="96"/>
      <c r="AQ6" s="97"/>
      <c r="AR6" s="98"/>
      <c r="AS6" s="97"/>
      <c r="AT6" s="97"/>
      <c r="AU6" s="98"/>
      <c r="AV6" s="98"/>
      <c r="AW6" s="97"/>
      <c r="AX6" s="98"/>
      <c r="AY6" s="99"/>
    </row>
    <row r="7" spans="1:51" ht="14.25" customHeight="1">
      <c r="A7" s="77"/>
      <c r="B7" s="80"/>
      <c r="C7" s="81"/>
      <c r="D7" s="82"/>
      <c r="E7" s="82"/>
      <c r="F7" s="81"/>
      <c r="G7" s="81"/>
      <c r="H7" s="82"/>
      <c r="I7" s="82"/>
      <c r="J7" s="81"/>
      <c r="K7" s="83"/>
      <c r="L7" s="84"/>
      <c r="M7" s="85"/>
      <c r="N7" s="86"/>
      <c r="O7" s="85"/>
      <c r="P7" s="85"/>
      <c r="Q7" s="86"/>
      <c r="R7" s="86"/>
      <c r="S7" s="85"/>
      <c r="T7" s="86"/>
      <c r="U7" s="87"/>
      <c r="V7" s="88"/>
      <c r="W7" s="89"/>
      <c r="X7" s="90"/>
      <c r="Y7" s="89"/>
      <c r="Z7" s="89"/>
      <c r="AA7" s="90"/>
      <c r="AB7" s="90"/>
      <c r="AC7" s="89"/>
      <c r="AD7" s="90"/>
      <c r="AE7" s="91"/>
      <c r="AF7" s="92"/>
      <c r="AG7" s="93"/>
      <c r="AH7" s="94"/>
      <c r="AI7" s="93"/>
      <c r="AJ7" s="93"/>
      <c r="AK7" s="94"/>
      <c r="AL7" s="94"/>
      <c r="AM7" s="93"/>
      <c r="AN7" s="94"/>
      <c r="AO7" s="95"/>
      <c r="AP7" s="96"/>
      <c r="AQ7" s="97"/>
      <c r="AR7" s="98"/>
      <c r="AS7" s="97"/>
      <c r="AT7" s="97"/>
      <c r="AU7" s="98"/>
      <c r="AV7" s="98"/>
      <c r="AW7" s="97"/>
      <c r="AX7" s="98"/>
      <c r="AY7" s="99"/>
    </row>
    <row r="8" spans="1:51" ht="14.25" customHeight="1">
      <c r="A8" s="77"/>
      <c r="B8" s="80"/>
      <c r="C8" s="81"/>
      <c r="D8" s="82"/>
      <c r="E8" s="82"/>
      <c r="F8" s="81"/>
      <c r="G8" s="81"/>
      <c r="H8" s="82"/>
      <c r="I8" s="82"/>
      <c r="J8" s="81"/>
      <c r="K8" s="83"/>
      <c r="L8" s="84"/>
      <c r="M8" s="85"/>
      <c r="N8" s="86"/>
      <c r="O8" s="85"/>
      <c r="P8" s="85"/>
      <c r="Q8" s="86"/>
      <c r="R8" s="86"/>
      <c r="S8" s="85"/>
      <c r="T8" s="86"/>
      <c r="U8" s="87"/>
      <c r="V8" s="88"/>
      <c r="W8" s="89"/>
      <c r="X8" s="90"/>
      <c r="Y8" s="89"/>
      <c r="Z8" s="89"/>
      <c r="AA8" s="90"/>
      <c r="AB8" s="90"/>
      <c r="AC8" s="89"/>
      <c r="AD8" s="90"/>
      <c r="AE8" s="91"/>
      <c r="AF8" s="100"/>
      <c r="AG8" s="101"/>
      <c r="AH8" s="102"/>
      <c r="AI8" s="101"/>
      <c r="AJ8" s="101"/>
      <c r="AK8" s="102"/>
      <c r="AL8" s="102"/>
      <c r="AM8" s="101"/>
      <c r="AN8" s="102"/>
      <c r="AO8" s="103"/>
      <c r="AP8" s="96"/>
      <c r="AQ8" s="97"/>
      <c r="AR8" s="98"/>
      <c r="AS8" s="97"/>
      <c r="AT8" s="97"/>
      <c r="AU8" s="98"/>
      <c r="AV8" s="98"/>
      <c r="AW8" s="97"/>
      <c r="AX8" s="98"/>
      <c r="AY8" s="99"/>
    </row>
    <row r="9" spans="1:51" ht="14.25" customHeight="1">
      <c r="A9" s="77"/>
      <c r="B9" s="80"/>
      <c r="C9" s="81"/>
      <c r="D9" s="82"/>
      <c r="E9" s="82"/>
      <c r="F9" s="81"/>
      <c r="G9" s="81"/>
      <c r="H9" s="82"/>
      <c r="I9" s="82"/>
      <c r="J9" s="81"/>
      <c r="K9" s="83"/>
      <c r="L9" s="84"/>
      <c r="M9" s="85"/>
      <c r="N9" s="86"/>
      <c r="O9" s="85"/>
      <c r="P9" s="85"/>
      <c r="Q9" s="86"/>
      <c r="R9" s="86"/>
      <c r="S9" s="85"/>
      <c r="T9" s="86"/>
      <c r="U9" s="87"/>
      <c r="V9" s="88"/>
      <c r="W9" s="89"/>
      <c r="X9" s="90"/>
      <c r="Y9" s="89"/>
      <c r="Z9" s="89"/>
      <c r="AA9" s="90"/>
      <c r="AB9" s="90"/>
      <c r="AC9" s="89"/>
      <c r="AD9" s="90"/>
      <c r="AE9" s="91"/>
      <c r="AF9" s="100"/>
      <c r="AG9" s="101"/>
      <c r="AH9" s="102"/>
      <c r="AI9" s="101"/>
      <c r="AJ9" s="101"/>
      <c r="AK9" s="102"/>
      <c r="AL9" s="102"/>
      <c r="AM9" s="101"/>
      <c r="AN9" s="102"/>
      <c r="AO9" s="103"/>
      <c r="AP9" s="96"/>
      <c r="AQ9" s="97"/>
      <c r="AR9" s="98"/>
      <c r="AS9" s="97"/>
      <c r="AT9" s="97"/>
      <c r="AU9" s="98"/>
      <c r="AV9" s="98"/>
      <c r="AW9" s="97"/>
      <c r="AX9" s="98"/>
      <c r="AY9" s="99"/>
    </row>
    <row r="10" spans="1:51" ht="14.25" customHeight="1">
      <c r="A10" s="77"/>
      <c r="B10" s="80"/>
      <c r="C10" s="81"/>
      <c r="D10" s="82"/>
      <c r="E10" s="82"/>
      <c r="F10" s="81"/>
      <c r="G10" s="81"/>
      <c r="H10" s="82"/>
      <c r="I10" s="82"/>
      <c r="J10" s="81"/>
      <c r="K10" s="83"/>
      <c r="L10" s="84"/>
      <c r="M10" s="85"/>
      <c r="N10" s="86"/>
      <c r="O10" s="85"/>
      <c r="P10" s="85"/>
      <c r="Q10" s="86"/>
      <c r="R10" s="86"/>
      <c r="S10" s="85"/>
      <c r="T10" s="86"/>
      <c r="U10" s="87"/>
      <c r="V10" s="88"/>
      <c r="W10" s="89"/>
      <c r="X10" s="90"/>
      <c r="Y10" s="89"/>
      <c r="Z10" s="89"/>
      <c r="AA10" s="90"/>
      <c r="AB10" s="90"/>
      <c r="AC10" s="89"/>
      <c r="AD10" s="90"/>
      <c r="AE10" s="91"/>
      <c r="AF10" s="92"/>
      <c r="AG10" s="93"/>
      <c r="AH10" s="94"/>
      <c r="AI10" s="93"/>
      <c r="AJ10" s="93"/>
      <c r="AK10" s="94"/>
      <c r="AL10" s="94"/>
      <c r="AM10" s="93"/>
      <c r="AN10" s="94"/>
      <c r="AO10" s="95"/>
      <c r="AP10" s="96"/>
      <c r="AQ10" s="97"/>
      <c r="AR10" s="98"/>
      <c r="AS10" s="97"/>
      <c r="AT10" s="97"/>
      <c r="AU10" s="98"/>
      <c r="AV10" s="98"/>
      <c r="AW10" s="97"/>
      <c r="AX10" s="98"/>
      <c r="AY10" s="99"/>
    </row>
    <row r="11" spans="1:51" ht="14.25" customHeight="1">
      <c r="A11" s="77"/>
      <c r="B11" s="80"/>
      <c r="C11" s="81"/>
      <c r="D11" s="82"/>
      <c r="E11" s="82"/>
      <c r="F11" s="81"/>
      <c r="G11" s="81"/>
      <c r="H11" s="82"/>
      <c r="I11" s="82"/>
      <c r="J11" s="81"/>
      <c r="K11" s="83"/>
      <c r="L11" s="84"/>
      <c r="M11" s="85"/>
      <c r="N11" s="86"/>
      <c r="O11" s="85"/>
      <c r="P11" s="85"/>
      <c r="Q11" s="86"/>
      <c r="R11" s="86"/>
      <c r="S11" s="85"/>
      <c r="T11" s="86"/>
      <c r="U11" s="87"/>
      <c r="V11" s="88"/>
      <c r="W11" s="89"/>
      <c r="X11" s="90"/>
      <c r="Y11" s="89"/>
      <c r="Z11" s="89"/>
      <c r="AA11" s="90"/>
      <c r="AB11" s="90"/>
      <c r="AC11" s="89"/>
      <c r="AD11" s="90"/>
      <c r="AE11" s="91"/>
      <c r="AF11" s="92"/>
      <c r="AG11" s="93"/>
      <c r="AH11" s="94"/>
      <c r="AI11" s="93"/>
      <c r="AJ11" s="93"/>
      <c r="AK11" s="94"/>
      <c r="AL11" s="94"/>
      <c r="AM11" s="93"/>
      <c r="AN11" s="94"/>
      <c r="AO11" s="95"/>
      <c r="AP11" s="96"/>
      <c r="AQ11" s="97"/>
      <c r="AR11" s="98"/>
      <c r="AS11" s="97"/>
      <c r="AT11" s="97"/>
      <c r="AU11" s="98"/>
      <c r="AV11" s="98"/>
      <c r="AW11" s="97"/>
      <c r="AX11" s="98"/>
      <c r="AY11" s="99"/>
    </row>
    <row r="12" spans="1:51" ht="14.25" customHeight="1">
      <c r="A12" s="77"/>
      <c r="B12" s="80"/>
      <c r="C12" s="81"/>
      <c r="D12" s="82"/>
      <c r="E12" s="82"/>
      <c r="F12" s="81"/>
      <c r="G12" s="81"/>
      <c r="H12" s="82"/>
      <c r="I12" s="82"/>
      <c r="J12" s="81"/>
      <c r="K12" s="83"/>
      <c r="L12" s="84"/>
      <c r="M12" s="85"/>
      <c r="N12" s="86"/>
      <c r="O12" s="85"/>
      <c r="P12" s="85"/>
      <c r="Q12" s="86"/>
      <c r="R12" s="86"/>
      <c r="S12" s="85"/>
      <c r="T12" s="86"/>
      <c r="U12" s="87"/>
      <c r="V12" s="88"/>
      <c r="W12" s="89"/>
      <c r="X12" s="90"/>
      <c r="Y12" s="89"/>
      <c r="Z12" s="89"/>
      <c r="AA12" s="90"/>
      <c r="AB12" s="90"/>
      <c r="AC12" s="89"/>
      <c r="AD12" s="90"/>
      <c r="AE12" s="91"/>
      <c r="AF12" s="92"/>
      <c r="AG12" s="93"/>
      <c r="AH12" s="94"/>
      <c r="AI12" s="93"/>
      <c r="AJ12" s="93"/>
      <c r="AK12" s="94"/>
      <c r="AL12" s="94"/>
      <c r="AM12" s="93"/>
      <c r="AN12" s="94"/>
      <c r="AO12" s="95"/>
      <c r="AP12" s="96"/>
      <c r="AQ12" s="97"/>
      <c r="AR12" s="98"/>
      <c r="AS12" s="97"/>
      <c r="AT12" s="97"/>
      <c r="AU12" s="98"/>
      <c r="AV12" s="98"/>
      <c r="AW12" s="97"/>
      <c r="AX12" s="98"/>
      <c r="AY12" s="99"/>
    </row>
    <row r="13" spans="1:51" ht="14.25" customHeight="1">
      <c r="A13" s="77"/>
      <c r="B13" s="80"/>
      <c r="C13" s="81"/>
      <c r="D13" s="82"/>
      <c r="E13" s="82"/>
      <c r="F13" s="81"/>
      <c r="G13" s="81"/>
      <c r="H13" s="82"/>
      <c r="I13" s="82"/>
      <c r="J13" s="81"/>
      <c r="K13" s="83"/>
      <c r="L13" s="84"/>
      <c r="M13" s="85"/>
      <c r="N13" s="86"/>
      <c r="O13" s="85"/>
      <c r="P13" s="85"/>
      <c r="Q13" s="86"/>
      <c r="R13" s="86"/>
      <c r="S13" s="85"/>
      <c r="T13" s="86"/>
      <c r="U13" s="87"/>
      <c r="V13" s="88"/>
      <c r="W13" s="89"/>
      <c r="X13" s="90"/>
      <c r="Y13" s="89"/>
      <c r="Z13" s="89"/>
      <c r="AA13" s="90"/>
      <c r="AB13" s="90"/>
      <c r="AC13" s="89"/>
      <c r="AD13" s="90"/>
      <c r="AE13" s="91"/>
      <c r="AF13" s="92"/>
      <c r="AG13" s="93"/>
      <c r="AH13" s="94"/>
      <c r="AI13" s="93"/>
      <c r="AJ13" s="93"/>
      <c r="AK13" s="94"/>
      <c r="AL13" s="94"/>
      <c r="AM13" s="93"/>
      <c r="AN13" s="94"/>
      <c r="AO13" s="95"/>
      <c r="AP13" s="96"/>
      <c r="AQ13" s="97"/>
      <c r="AR13" s="98"/>
      <c r="AS13" s="97"/>
      <c r="AT13" s="97"/>
      <c r="AU13" s="98"/>
      <c r="AV13" s="98"/>
      <c r="AW13" s="97"/>
      <c r="AX13" s="98"/>
      <c r="AY13" s="99"/>
    </row>
    <row r="14" spans="1:51" ht="14.25" customHeight="1">
      <c r="A14" s="77"/>
      <c r="B14" s="80"/>
      <c r="C14" s="81"/>
      <c r="D14" s="82"/>
      <c r="E14" s="82"/>
      <c r="F14" s="81"/>
      <c r="G14" s="81"/>
      <c r="H14" s="82"/>
      <c r="I14" s="82"/>
      <c r="J14" s="81"/>
      <c r="K14" s="83"/>
      <c r="L14" s="84"/>
      <c r="M14" s="85"/>
      <c r="N14" s="86"/>
      <c r="O14" s="85"/>
      <c r="P14" s="85"/>
      <c r="Q14" s="86"/>
      <c r="R14" s="86"/>
      <c r="S14" s="85"/>
      <c r="T14" s="86"/>
      <c r="U14" s="87"/>
      <c r="V14" s="88"/>
      <c r="W14" s="89"/>
      <c r="X14" s="90"/>
      <c r="Y14" s="89"/>
      <c r="Z14" s="89"/>
      <c r="AA14" s="90"/>
      <c r="AB14" s="90"/>
      <c r="AC14" s="89"/>
      <c r="AD14" s="90"/>
      <c r="AE14" s="91"/>
      <c r="AF14" s="92"/>
      <c r="AG14" s="93"/>
      <c r="AH14" s="94"/>
      <c r="AI14" s="93"/>
      <c r="AJ14" s="93"/>
      <c r="AK14" s="94"/>
      <c r="AL14" s="94"/>
      <c r="AM14" s="93"/>
      <c r="AN14" s="94"/>
      <c r="AO14" s="95"/>
      <c r="AP14" s="96"/>
      <c r="AQ14" s="97"/>
      <c r="AR14" s="98"/>
      <c r="AS14" s="97"/>
      <c r="AT14" s="97"/>
      <c r="AU14" s="98"/>
      <c r="AV14" s="98"/>
      <c r="AW14" s="97"/>
      <c r="AX14" s="98"/>
      <c r="AY14" s="99"/>
    </row>
    <row r="15" spans="1:51" ht="14.25" customHeight="1">
      <c r="A15" s="77"/>
      <c r="B15" s="80"/>
      <c r="C15" s="81"/>
      <c r="D15" s="82"/>
      <c r="E15" s="82"/>
      <c r="F15" s="81"/>
      <c r="G15" s="81"/>
      <c r="H15" s="82"/>
      <c r="I15" s="82"/>
      <c r="J15" s="81"/>
      <c r="K15" s="83"/>
      <c r="L15" s="84"/>
      <c r="M15" s="85"/>
      <c r="N15" s="86"/>
      <c r="O15" s="85"/>
      <c r="P15" s="85"/>
      <c r="Q15" s="86"/>
      <c r="R15" s="86"/>
      <c r="S15" s="85"/>
      <c r="T15" s="86"/>
      <c r="U15" s="87"/>
      <c r="V15" s="88"/>
      <c r="W15" s="89"/>
      <c r="X15" s="90"/>
      <c r="Y15" s="89"/>
      <c r="Z15" s="89"/>
      <c r="AA15" s="90"/>
      <c r="AB15" s="90"/>
      <c r="AC15" s="89"/>
      <c r="AD15" s="90"/>
      <c r="AE15" s="91"/>
      <c r="AF15" s="92"/>
      <c r="AG15" s="93"/>
      <c r="AH15" s="94"/>
      <c r="AI15" s="93"/>
      <c r="AJ15" s="93"/>
      <c r="AK15" s="94"/>
      <c r="AL15" s="94"/>
      <c r="AM15" s="93"/>
      <c r="AN15" s="94"/>
      <c r="AO15" s="95"/>
      <c r="AP15" s="96"/>
      <c r="AQ15" s="97"/>
      <c r="AR15" s="98"/>
      <c r="AS15" s="97"/>
      <c r="AT15" s="97"/>
      <c r="AU15" s="98"/>
      <c r="AV15" s="98"/>
      <c r="AW15" s="97"/>
      <c r="AX15" s="98"/>
      <c r="AY15" s="99"/>
    </row>
    <row r="16" spans="1:51" ht="14.25" customHeight="1">
      <c r="A16" s="77"/>
      <c r="B16" s="80"/>
      <c r="C16" s="81"/>
      <c r="D16" s="82"/>
      <c r="E16" s="82"/>
      <c r="F16" s="81"/>
      <c r="G16" s="81"/>
      <c r="H16" s="82"/>
      <c r="I16" s="82"/>
      <c r="J16" s="81"/>
      <c r="K16" s="83"/>
      <c r="L16" s="84"/>
      <c r="M16" s="85"/>
      <c r="N16" s="86"/>
      <c r="O16" s="85"/>
      <c r="P16" s="85"/>
      <c r="Q16" s="86"/>
      <c r="R16" s="86"/>
      <c r="S16" s="85"/>
      <c r="T16" s="86"/>
      <c r="U16" s="87"/>
      <c r="V16" s="88"/>
      <c r="W16" s="89"/>
      <c r="X16" s="90"/>
      <c r="Y16" s="89"/>
      <c r="Z16" s="89"/>
      <c r="AA16" s="90"/>
      <c r="AB16" s="90"/>
      <c r="AC16" s="89"/>
      <c r="AD16" s="90"/>
      <c r="AE16" s="91"/>
      <c r="AF16" s="92"/>
      <c r="AG16" s="93"/>
      <c r="AH16" s="94"/>
      <c r="AI16" s="93"/>
      <c r="AJ16" s="93"/>
      <c r="AK16" s="94"/>
      <c r="AL16" s="94"/>
      <c r="AM16" s="93"/>
      <c r="AN16" s="94"/>
      <c r="AO16" s="95"/>
      <c r="AP16" s="96"/>
      <c r="AQ16" s="97"/>
      <c r="AR16" s="98"/>
      <c r="AS16" s="97"/>
      <c r="AT16" s="97"/>
      <c r="AU16" s="98"/>
      <c r="AV16" s="98"/>
      <c r="AW16" s="97"/>
      <c r="AX16" s="98"/>
      <c r="AY16" s="99"/>
    </row>
    <row r="17" spans="1:51" ht="14.25" customHeight="1">
      <c r="A17" s="77"/>
      <c r="B17" s="80"/>
      <c r="C17" s="81"/>
      <c r="D17" s="82"/>
      <c r="E17" s="82"/>
      <c r="F17" s="81"/>
      <c r="G17" s="81"/>
      <c r="H17" s="82"/>
      <c r="I17" s="82"/>
      <c r="J17" s="81"/>
      <c r="K17" s="83"/>
      <c r="L17" s="84"/>
      <c r="M17" s="85"/>
      <c r="N17" s="86"/>
      <c r="O17" s="85"/>
      <c r="P17" s="85"/>
      <c r="Q17" s="86"/>
      <c r="R17" s="86"/>
      <c r="S17" s="85"/>
      <c r="T17" s="86"/>
      <c r="U17" s="87"/>
      <c r="V17" s="88"/>
      <c r="W17" s="89"/>
      <c r="X17" s="90"/>
      <c r="Y17" s="89"/>
      <c r="Z17" s="89"/>
      <c r="AA17" s="90"/>
      <c r="AB17" s="90"/>
      <c r="AC17" s="89"/>
      <c r="AD17" s="90"/>
      <c r="AE17" s="91"/>
      <c r="AF17" s="92"/>
      <c r="AG17" s="93"/>
      <c r="AH17" s="94"/>
      <c r="AI17" s="93"/>
      <c r="AJ17" s="93"/>
      <c r="AK17" s="94"/>
      <c r="AL17" s="94"/>
      <c r="AM17" s="93"/>
      <c r="AN17" s="94"/>
      <c r="AO17" s="95"/>
      <c r="AP17" s="96"/>
      <c r="AQ17" s="97"/>
      <c r="AR17" s="98"/>
      <c r="AS17" s="97"/>
      <c r="AT17" s="97"/>
      <c r="AU17" s="98"/>
      <c r="AV17" s="98"/>
      <c r="AW17" s="97"/>
      <c r="AX17" s="98"/>
      <c r="AY17" s="99"/>
    </row>
    <row r="18" spans="1:51" ht="14.25" customHeight="1">
      <c r="A18" s="77"/>
      <c r="B18" s="80"/>
      <c r="C18" s="81"/>
      <c r="D18" s="82"/>
      <c r="E18" s="82"/>
      <c r="F18" s="81"/>
      <c r="G18" s="81"/>
      <c r="H18" s="82"/>
      <c r="I18" s="82"/>
      <c r="J18" s="81"/>
      <c r="K18" s="83"/>
      <c r="L18" s="84"/>
      <c r="M18" s="85"/>
      <c r="N18" s="86"/>
      <c r="O18" s="85"/>
      <c r="P18" s="85"/>
      <c r="Q18" s="86"/>
      <c r="R18" s="86"/>
      <c r="S18" s="85"/>
      <c r="T18" s="86"/>
      <c r="U18" s="87"/>
      <c r="V18" s="88"/>
      <c r="W18" s="89"/>
      <c r="X18" s="90"/>
      <c r="Y18" s="89"/>
      <c r="Z18" s="89"/>
      <c r="AA18" s="90"/>
      <c r="AB18" s="90"/>
      <c r="AC18" s="89"/>
      <c r="AD18" s="90"/>
      <c r="AE18" s="91"/>
      <c r="AF18" s="92"/>
      <c r="AG18" s="93"/>
      <c r="AH18" s="94"/>
      <c r="AI18" s="93"/>
      <c r="AJ18" s="93"/>
      <c r="AK18" s="94"/>
      <c r="AL18" s="94"/>
      <c r="AM18" s="93"/>
      <c r="AN18" s="94"/>
      <c r="AO18" s="95"/>
      <c r="AP18" s="96"/>
      <c r="AQ18" s="97"/>
      <c r="AR18" s="98"/>
      <c r="AS18" s="97"/>
      <c r="AT18" s="97"/>
      <c r="AU18" s="98"/>
      <c r="AV18" s="98"/>
      <c r="AW18" s="97"/>
      <c r="AX18" s="98"/>
      <c r="AY18" s="99"/>
    </row>
    <row r="19" spans="1:51" ht="14.25" customHeight="1">
      <c r="A19" s="77"/>
      <c r="B19" s="80"/>
      <c r="C19" s="81"/>
      <c r="D19" s="82"/>
      <c r="E19" s="82"/>
      <c r="F19" s="81"/>
      <c r="G19" s="81"/>
      <c r="H19" s="82"/>
      <c r="I19" s="82"/>
      <c r="J19" s="81"/>
      <c r="K19" s="83"/>
      <c r="L19" s="84"/>
      <c r="M19" s="85"/>
      <c r="N19" s="86"/>
      <c r="O19" s="85"/>
      <c r="P19" s="85"/>
      <c r="Q19" s="86"/>
      <c r="R19" s="86"/>
      <c r="S19" s="85"/>
      <c r="T19" s="86"/>
      <c r="U19" s="87"/>
      <c r="V19" s="88"/>
      <c r="W19" s="89"/>
      <c r="X19" s="90"/>
      <c r="Y19" s="89"/>
      <c r="Z19" s="89"/>
      <c r="AA19" s="90"/>
      <c r="AB19" s="90"/>
      <c r="AC19" s="89"/>
      <c r="AD19" s="90"/>
      <c r="AE19" s="91"/>
      <c r="AF19" s="92"/>
      <c r="AG19" s="93"/>
      <c r="AH19" s="94"/>
      <c r="AI19" s="93"/>
      <c r="AJ19" s="93"/>
      <c r="AK19" s="94"/>
      <c r="AL19" s="94"/>
      <c r="AM19" s="93"/>
      <c r="AN19" s="94"/>
      <c r="AO19" s="95"/>
      <c r="AP19" s="96"/>
      <c r="AQ19" s="97"/>
      <c r="AR19" s="98"/>
      <c r="AS19" s="97"/>
      <c r="AT19" s="97"/>
      <c r="AU19" s="98"/>
      <c r="AV19" s="98"/>
      <c r="AW19" s="97"/>
      <c r="AX19" s="98"/>
      <c r="AY19" s="99"/>
    </row>
    <row r="20" spans="1:51" ht="14.25" customHeight="1">
      <c r="A20" s="77"/>
      <c r="B20" s="80"/>
      <c r="C20" s="81"/>
      <c r="D20" s="82"/>
      <c r="E20" s="82"/>
      <c r="F20" s="81"/>
      <c r="G20" s="81"/>
      <c r="H20" s="82"/>
      <c r="I20" s="82"/>
      <c r="J20" s="81"/>
      <c r="K20" s="83"/>
      <c r="L20" s="84"/>
      <c r="M20" s="85"/>
      <c r="N20" s="86"/>
      <c r="O20" s="85"/>
      <c r="P20" s="85"/>
      <c r="Q20" s="86"/>
      <c r="R20" s="86"/>
      <c r="S20" s="85"/>
      <c r="T20" s="86"/>
      <c r="U20" s="87"/>
      <c r="V20" s="88"/>
      <c r="W20" s="89"/>
      <c r="X20" s="90"/>
      <c r="Y20" s="89"/>
      <c r="Z20" s="89"/>
      <c r="AA20" s="90"/>
      <c r="AB20" s="90"/>
      <c r="AC20" s="89"/>
      <c r="AD20" s="90"/>
      <c r="AE20" s="91"/>
      <c r="AF20" s="92"/>
      <c r="AG20" s="93"/>
      <c r="AH20" s="94"/>
      <c r="AI20" s="93"/>
      <c r="AJ20" s="93"/>
      <c r="AK20" s="94"/>
      <c r="AL20" s="94"/>
      <c r="AM20" s="93"/>
      <c r="AN20" s="94"/>
      <c r="AO20" s="95"/>
      <c r="AP20" s="96"/>
      <c r="AQ20" s="97"/>
      <c r="AR20" s="98"/>
      <c r="AS20" s="97"/>
      <c r="AT20" s="97"/>
      <c r="AU20" s="98"/>
      <c r="AV20" s="98"/>
      <c r="AW20" s="97"/>
      <c r="AX20" s="98"/>
      <c r="AY20" s="99"/>
    </row>
    <row r="21" spans="1:51" ht="14.25" customHeight="1">
      <c r="A21" s="77"/>
      <c r="B21" s="104"/>
      <c r="C21" s="105"/>
      <c r="D21" s="106"/>
      <c r="E21" s="106"/>
      <c r="F21" s="105"/>
      <c r="G21" s="105"/>
      <c r="H21" s="106"/>
      <c r="I21" s="106"/>
      <c r="J21" s="105"/>
      <c r="K21" s="107"/>
      <c r="L21" s="84"/>
      <c r="M21" s="85"/>
      <c r="N21" s="86"/>
      <c r="O21" s="85"/>
      <c r="P21" s="85"/>
      <c r="Q21" s="86"/>
      <c r="R21" s="86"/>
      <c r="S21" s="85"/>
      <c r="T21" s="86"/>
      <c r="U21" s="87"/>
      <c r="V21" s="88"/>
      <c r="W21" s="89"/>
      <c r="X21" s="90"/>
      <c r="Y21" s="89"/>
      <c r="Z21" s="89"/>
      <c r="AA21" s="90"/>
      <c r="AB21" s="90"/>
      <c r="AC21" s="89"/>
      <c r="AD21" s="90"/>
      <c r="AE21" s="91"/>
      <c r="AF21" s="92"/>
      <c r="AG21" s="93"/>
      <c r="AH21" s="94"/>
      <c r="AI21" s="93"/>
      <c r="AJ21" s="93"/>
      <c r="AK21" s="94"/>
      <c r="AL21" s="94"/>
      <c r="AM21" s="93"/>
      <c r="AN21" s="94"/>
      <c r="AO21" s="95"/>
      <c r="AP21" s="96"/>
      <c r="AQ21" s="97"/>
      <c r="AR21" s="98"/>
      <c r="AS21" s="97"/>
      <c r="AT21" s="97"/>
      <c r="AU21" s="98"/>
      <c r="AV21" s="98"/>
      <c r="AW21" s="97"/>
      <c r="AX21" s="98"/>
      <c r="AY21" s="99"/>
    </row>
    <row r="22" spans="1:51" ht="14.25" customHeight="1">
      <c r="A22" s="77"/>
      <c r="B22" s="80"/>
      <c r="C22" s="81"/>
      <c r="D22" s="82"/>
      <c r="E22" s="82"/>
      <c r="F22" s="81"/>
      <c r="G22" s="81"/>
      <c r="H22" s="108"/>
      <c r="I22" s="82"/>
      <c r="J22" s="81"/>
      <c r="K22" s="83"/>
      <c r="L22" s="84"/>
      <c r="M22" s="85"/>
      <c r="N22" s="86"/>
      <c r="O22" s="85"/>
      <c r="P22" s="85"/>
      <c r="Q22" s="86"/>
      <c r="R22" s="86"/>
      <c r="S22" s="85"/>
      <c r="T22" s="86"/>
      <c r="U22" s="87"/>
      <c r="V22" s="88"/>
      <c r="W22" s="89"/>
      <c r="X22" s="90"/>
      <c r="Y22" s="89"/>
      <c r="Z22" s="89"/>
      <c r="AA22" s="90"/>
      <c r="AB22" s="90"/>
      <c r="AC22" s="89"/>
      <c r="AD22" s="90"/>
      <c r="AE22" s="91"/>
      <c r="AF22" s="92"/>
      <c r="AG22" s="93"/>
      <c r="AH22" s="94"/>
      <c r="AI22" s="93"/>
      <c r="AJ22" s="93"/>
      <c r="AK22" s="94"/>
      <c r="AL22" s="94"/>
      <c r="AM22" s="93"/>
      <c r="AN22" s="94"/>
      <c r="AO22" s="95"/>
      <c r="AP22" s="96"/>
      <c r="AQ22" s="97"/>
      <c r="AR22" s="98"/>
      <c r="AS22" s="97"/>
      <c r="AT22" s="97"/>
      <c r="AU22" s="98"/>
      <c r="AV22" s="98"/>
      <c r="AW22" s="97"/>
      <c r="AX22" s="98"/>
      <c r="AY22" s="99"/>
    </row>
    <row r="23" spans="1:51" ht="14.25" customHeight="1">
      <c r="A23" s="77"/>
      <c r="B23" s="80"/>
      <c r="C23" s="81"/>
      <c r="D23" s="82"/>
      <c r="E23" s="82"/>
      <c r="F23" s="81"/>
      <c r="G23" s="81"/>
      <c r="H23" s="108"/>
      <c r="I23" s="82"/>
      <c r="J23" s="81"/>
      <c r="K23" s="83"/>
      <c r="L23" s="84"/>
      <c r="M23" s="85"/>
      <c r="N23" s="86"/>
      <c r="O23" s="85"/>
      <c r="P23" s="85"/>
      <c r="Q23" s="86"/>
      <c r="R23" s="86"/>
      <c r="S23" s="85"/>
      <c r="T23" s="86"/>
      <c r="U23" s="87"/>
      <c r="V23" s="88"/>
      <c r="W23" s="89"/>
      <c r="X23" s="90"/>
      <c r="Y23" s="89"/>
      <c r="Z23" s="89"/>
      <c r="AA23" s="90"/>
      <c r="AB23" s="90"/>
      <c r="AC23" s="89"/>
      <c r="AD23" s="90"/>
      <c r="AE23" s="91"/>
      <c r="AF23" s="92"/>
      <c r="AG23" s="93"/>
      <c r="AH23" s="94"/>
      <c r="AI23" s="93"/>
      <c r="AJ23" s="93"/>
      <c r="AK23" s="94"/>
      <c r="AL23" s="94"/>
      <c r="AM23" s="93"/>
      <c r="AN23" s="94"/>
      <c r="AO23" s="95"/>
      <c r="AP23" s="96"/>
      <c r="AQ23" s="97"/>
      <c r="AR23" s="98"/>
      <c r="AS23" s="97"/>
      <c r="AT23" s="97"/>
      <c r="AU23" s="98"/>
      <c r="AV23" s="98"/>
      <c r="AW23" s="97"/>
      <c r="AX23" s="98"/>
      <c r="AY23" s="99"/>
    </row>
    <row r="24" spans="1:51" ht="14.25" customHeight="1">
      <c r="A24" s="77"/>
      <c r="B24" s="80"/>
      <c r="C24" s="81"/>
      <c r="D24" s="82"/>
      <c r="E24" s="82"/>
      <c r="F24" s="81"/>
      <c r="G24" s="81"/>
      <c r="H24" s="108"/>
      <c r="I24" s="82"/>
      <c r="J24" s="81"/>
      <c r="K24" s="83"/>
      <c r="L24" s="84"/>
      <c r="M24" s="85"/>
      <c r="N24" s="86"/>
      <c r="O24" s="85"/>
      <c r="P24" s="85"/>
      <c r="Q24" s="86"/>
      <c r="R24" s="86"/>
      <c r="S24" s="85"/>
      <c r="T24" s="86"/>
      <c r="U24" s="87"/>
      <c r="V24" s="88"/>
      <c r="W24" s="89"/>
      <c r="X24" s="90"/>
      <c r="Y24" s="89"/>
      <c r="Z24" s="89"/>
      <c r="AA24" s="90"/>
      <c r="AB24" s="90"/>
      <c r="AC24" s="89"/>
      <c r="AD24" s="90"/>
      <c r="AE24" s="91"/>
      <c r="AF24" s="92"/>
      <c r="AG24" s="93"/>
      <c r="AH24" s="94"/>
      <c r="AI24" s="93"/>
      <c r="AJ24" s="93"/>
      <c r="AK24" s="94"/>
      <c r="AL24" s="94"/>
      <c r="AM24" s="93"/>
      <c r="AN24" s="94"/>
      <c r="AO24" s="95"/>
      <c r="AP24" s="96"/>
      <c r="AQ24" s="97"/>
      <c r="AR24" s="97"/>
      <c r="AS24" s="97"/>
      <c r="AT24" s="97"/>
      <c r="AU24" s="97"/>
      <c r="AV24" s="97"/>
      <c r="AW24" s="97"/>
      <c r="AX24" s="97"/>
      <c r="AY24" s="99"/>
    </row>
    <row r="25" spans="1:51" ht="14.25" customHeight="1">
      <c r="A25" s="77"/>
      <c r="B25" s="80"/>
      <c r="C25" s="81"/>
      <c r="D25" s="82"/>
      <c r="E25" s="82"/>
      <c r="F25" s="81"/>
      <c r="G25" s="81"/>
      <c r="H25" s="82"/>
      <c r="I25" s="82"/>
      <c r="J25" s="81"/>
      <c r="K25" s="83"/>
      <c r="L25" s="84"/>
      <c r="M25" s="85"/>
      <c r="N25" s="86"/>
      <c r="O25" s="85"/>
      <c r="P25" s="85"/>
      <c r="Q25" s="86"/>
      <c r="R25" s="86"/>
      <c r="S25" s="85"/>
      <c r="T25" s="86"/>
      <c r="U25" s="87"/>
      <c r="V25" s="109"/>
      <c r="W25" s="110"/>
      <c r="X25" s="111"/>
      <c r="Y25" s="110"/>
      <c r="Z25" s="110"/>
      <c r="AA25" s="111"/>
      <c r="AB25" s="111"/>
      <c r="AC25" s="110"/>
      <c r="AD25" s="111"/>
      <c r="AE25" s="112"/>
      <c r="AF25" s="92"/>
      <c r="AG25" s="93"/>
      <c r="AH25" s="94"/>
      <c r="AI25" s="93"/>
      <c r="AJ25" s="93"/>
      <c r="AK25" s="94"/>
      <c r="AL25" s="94"/>
      <c r="AM25" s="93"/>
      <c r="AN25" s="94"/>
      <c r="AO25" s="95"/>
      <c r="AP25" s="96"/>
      <c r="AQ25" s="97"/>
      <c r="AR25" s="97"/>
      <c r="AS25" s="97"/>
      <c r="AT25" s="97"/>
      <c r="AU25" s="97"/>
      <c r="AV25" s="97"/>
      <c r="AW25" s="97"/>
      <c r="AX25" s="97"/>
      <c r="AY25" s="99"/>
    </row>
    <row r="26" spans="1:51" ht="14.25" customHeight="1">
      <c r="A26" s="77"/>
      <c r="B26" s="80"/>
      <c r="C26" s="81"/>
      <c r="D26" s="82"/>
      <c r="E26" s="82"/>
      <c r="F26" s="81"/>
      <c r="G26" s="81"/>
      <c r="H26" s="82"/>
      <c r="I26" s="82"/>
      <c r="J26" s="81"/>
      <c r="K26" s="83"/>
      <c r="L26" s="84"/>
      <c r="M26" s="85"/>
      <c r="N26" s="86"/>
      <c r="O26" s="85"/>
      <c r="P26" s="85"/>
      <c r="Q26" s="86"/>
      <c r="R26" s="86"/>
      <c r="S26" s="85"/>
      <c r="T26" s="86"/>
      <c r="U26" s="87"/>
      <c r="V26" s="88"/>
      <c r="W26" s="89"/>
      <c r="X26" s="90"/>
      <c r="Y26" s="89"/>
      <c r="Z26" s="89"/>
      <c r="AA26" s="90"/>
      <c r="AB26" s="90"/>
      <c r="AC26" s="89"/>
      <c r="AD26" s="90"/>
      <c r="AE26" s="91"/>
      <c r="AF26" s="100"/>
      <c r="AG26" s="101"/>
      <c r="AH26" s="102"/>
      <c r="AI26" s="101"/>
      <c r="AJ26" s="101"/>
      <c r="AK26" s="102"/>
      <c r="AL26" s="102"/>
      <c r="AM26" s="101"/>
      <c r="AN26" s="102"/>
      <c r="AO26" s="103"/>
      <c r="AP26" s="113"/>
      <c r="AQ26" s="114"/>
      <c r="AR26" s="114"/>
      <c r="AS26" s="114"/>
      <c r="AT26" s="114"/>
      <c r="AU26" s="114"/>
      <c r="AV26" s="114"/>
      <c r="AW26" s="114"/>
      <c r="AX26" s="114"/>
      <c r="AY26" s="115"/>
    </row>
    <row r="27" spans="1:51" ht="14.25" customHeight="1">
      <c r="A27" s="77"/>
      <c r="B27" s="80"/>
      <c r="C27" s="81"/>
      <c r="D27" s="82"/>
      <c r="E27" s="82"/>
      <c r="F27" s="81"/>
      <c r="G27" s="81"/>
      <c r="H27" s="82"/>
      <c r="I27" s="82"/>
      <c r="J27" s="81"/>
      <c r="K27" s="83"/>
      <c r="L27" s="84"/>
      <c r="M27" s="85"/>
      <c r="N27" s="86"/>
      <c r="O27" s="85"/>
      <c r="P27" s="85"/>
      <c r="Q27" s="86"/>
      <c r="R27" s="86"/>
      <c r="S27" s="85"/>
      <c r="T27" s="86"/>
      <c r="U27" s="87"/>
      <c r="V27" s="88"/>
      <c r="W27" s="89"/>
      <c r="X27" s="90"/>
      <c r="Y27" s="89"/>
      <c r="Z27" s="89"/>
      <c r="AA27" s="116"/>
      <c r="AB27" s="90"/>
      <c r="AC27" s="89"/>
      <c r="AD27" s="90"/>
      <c r="AE27" s="91"/>
      <c r="AF27" s="100"/>
      <c r="AG27" s="101"/>
      <c r="AH27" s="102"/>
      <c r="AI27" s="101"/>
      <c r="AJ27" s="101"/>
      <c r="AK27" s="117"/>
      <c r="AL27" s="102"/>
      <c r="AM27" s="101"/>
      <c r="AN27" s="102"/>
      <c r="AO27" s="103"/>
      <c r="AP27" s="113"/>
      <c r="AQ27" s="114"/>
      <c r="AR27" s="114"/>
      <c r="AS27" s="114"/>
      <c r="AT27" s="114"/>
      <c r="AU27" s="114"/>
      <c r="AV27" s="114"/>
      <c r="AW27" s="114"/>
      <c r="AX27" s="114"/>
      <c r="AY27" s="115"/>
    </row>
    <row r="28" spans="1:51" ht="14.25" customHeight="1">
      <c r="A28" s="77"/>
      <c r="B28" s="80"/>
      <c r="C28" s="81"/>
      <c r="D28" s="82"/>
      <c r="E28" s="82"/>
      <c r="F28" s="81"/>
      <c r="G28" s="81"/>
      <c r="H28" s="82"/>
      <c r="I28" s="82"/>
      <c r="J28" s="81"/>
      <c r="K28" s="83"/>
      <c r="L28" s="84"/>
      <c r="M28" s="85"/>
      <c r="N28" s="86"/>
      <c r="O28" s="85"/>
      <c r="P28" s="85"/>
      <c r="Q28" s="86"/>
      <c r="R28" s="86"/>
      <c r="S28" s="85"/>
      <c r="T28" s="86"/>
      <c r="U28" s="87"/>
      <c r="V28" s="88"/>
      <c r="W28" s="89"/>
      <c r="X28" s="90"/>
      <c r="Y28" s="89"/>
      <c r="Z28" s="89"/>
      <c r="AA28" s="116"/>
      <c r="AB28" s="90"/>
      <c r="AC28" s="89"/>
      <c r="AD28" s="90"/>
      <c r="AE28" s="91"/>
      <c r="AF28" s="100"/>
      <c r="AG28" s="101"/>
      <c r="AH28" s="102"/>
      <c r="AI28" s="101"/>
      <c r="AJ28" s="101"/>
      <c r="AK28" s="117"/>
      <c r="AL28" s="102"/>
      <c r="AM28" s="101"/>
      <c r="AN28" s="102"/>
      <c r="AO28" s="103"/>
      <c r="AP28" s="113"/>
      <c r="AQ28" s="114"/>
      <c r="AR28" s="114"/>
      <c r="AS28" s="114"/>
      <c r="AT28" s="114"/>
      <c r="AU28" s="114"/>
      <c r="AV28" s="114"/>
      <c r="AW28" s="114"/>
      <c r="AX28" s="114"/>
      <c r="AY28" s="115"/>
    </row>
    <row r="29" spans="1:51" ht="14.25" customHeight="1">
      <c r="A29" s="77"/>
      <c r="B29" s="80"/>
      <c r="C29" s="81"/>
      <c r="D29" s="82"/>
      <c r="E29" s="82"/>
      <c r="F29" s="81"/>
      <c r="G29" s="81"/>
      <c r="H29" s="82"/>
      <c r="I29" s="82"/>
      <c r="J29" s="81"/>
      <c r="K29" s="83"/>
      <c r="L29" s="84"/>
      <c r="M29" s="85"/>
      <c r="N29" s="86"/>
      <c r="O29" s="85"/>
      <c r="P29" s="85"/>
      <c r="Q29" s="86"/>
      <c r="R29" s="86"/>
      <c r="S29" s="85"/>
      <c r="T29" s="86"/>
      <c r="U29" s="87"/>
      <c r="V29" s="88"/>
      <c r="W29" s="89"/>
      <c r="X29" s="90"/>
      <c r="Y29" s="89"/>
      <c r="Z29" s="89"/>
      <c r="AA29" s="116"/>
      <c r="AB29" s="90"/>
      <c r="AC29" s="89"/>
      <c r="AD29" s="90"/>
      <c r="AE29" s="91"/>
      <c r="AF29" s="100"/>
      <c r="AG29" s="101"/>
      <c r="AH29" s="102"/>
      <c r="AI29" s="101"/>
      <c r="AJ29" s="101"/>
      <c r="AK29" s="117"/>
      <c r="AL29" s="102"/>
      <c r="AM29" s="101"/>
      <c r="AN29" s="102"/>
      <c r="AO29" s="103"/>
      <c r="AP29" s="113"/>
      <c r="AQ29" s="114"/>
      <c r="AR29" s="114"/>
      <c r="AS29" s="114"/>
      <c r="AT29" s="114"/>
      <c r="AU29" s="114"/>
      <c r="AV29" s="114"/>
      <c r="AW29" s="114"/>
      <c r="AX29" s="114"/>
      <c r="AY29" s="115"/>
    </row>
    <row r="30" spans="1:51" ht="14.25" customHeight="1">
      <c r="A30" s="77"/>
      <c r="B30" s="80"/>
      <c r="C30" s="81"/>
      <c r="D30" s="82"/>
      <c r="E30" s="82"/>
      <c r="F30" s="81"/>
      <c r="G30" s="81"/>
      <c r="H30" s="82"/>
      <c r="I30" s="82"/>
      <c r="J30" s="81"/>
      <c r="K30" s="83"/>
      <c r="L30" s="84"/>
      <c r="M30" s="85"/>
      <c r="N30" s="86"/>
      <c r="O30" s="85"/>
      <c r="P30" s="85"/>
      <c r="Q30" s="86"/>
      <c r="R30" s="86"/>
      <c r="S30" s="85"/>
      <c r="T30" s="86"/>
      <c r="U30" s="87"/>
      <c r="V30" s="88"/>
      <c r="W30" s="89"/>
      <c r="X30" s="90"/>
      <c r="Y30" s="89"/>
      <c r="Z30" s="89"/>
      <c r="AA30" s="116"/>
      <c r="AB30" s="90"/>
      <c r="AC30" s="89"/>
      <c r="AD30" s="90"/>
      <c r="AE30" s="91"/>
      <c r="AF30" s="100"/>
      <c r="AG30" s="101"/>
      <c r="AH30" s="102"/>
      <c r="AI30" s="101"/>
      <c r="AJ30" s="101"/>
      <c r="AK30" s="117"/>
      <c r="AL30" s="102"/>
      <c r="AM30" s="101"/>
      <c r="AN30" s="102"/>
      <c r="AO30" s="103"/>
      <c r="AP30" s="113"/>
      <c r="AQ30" s="114"/>
      <c r="AR30" s="114"/>
      <c r="AS30" s="114"/>
      <c r="AT30" s="114"/>
      <c r="AU30" s="114"/>
      <c r="AV30" s="114"/>
      <c r="AW30" s="114"/>
      <c r="AX30" s="114"/>
      <c r="AY30" s="115"/>
    </row>
    <row r="31" spans="1:51" ht="14.25" customHeight="1">
      <c r="A31" s="77"/>
      <c r="B31" s="80"/>
      <c r="C31" s="81"/>
      <c r="D31" s="82"/>
      <c r="E31" s="82"/>
      <c r="F31" s="81"/>
      <c r="G31" s="81"/>
      <c r="H31" s="108"/>
      <c r="I31" s="82"/>
      <c r="J31" s="81"/>
      <c r="K31" s="83"/>
      <c r="L31" s="84"/>
      <c r="M31" s="85"/>
      <c r="N31" s="86"/>
      <c r="O31" s="85"/>
      <c r="P31" s="85"/>
      <c r="Q31" s="86"/>
      <c r="R31" s="86"/>
      <c r="S31" s="85"/>
      <c r="T31" s="86"/>
      <c r="U31" s="87"/>
      <c r="V31" s="88"/>
      <c r="W31" s="89"/>
      <c r="X31" s="90"/>
      <c r="Y31" s="89"/>
      <c r="Z31" s="89"/>
      <c r="AA31" s="90"/>
      <c r="AB31" s="90"/>
      <c r="AC31" s="89"/>
      <c r="AD31" s="90"/>
      <c r="AE31" s="91"/>
      <c r="AF31" s="92"/>
      <c r="AG31" s="93"/>
      <c r="AH31" s="94"/>
      <c r="AI31" s="93"/>
      <c r="AJ31" s="93"/>
      <c r="AK31" s="118"/>
      <c r="AL31" s="94"/>
      <c r="AM31" s="93"/>
      <c r="AN31" s="94"/>
      <c r="AO31" s="95"/>
      <c r="AP31" s="113"/>
      <c r="AQ31" s="114"/>
      <c r="AR31" s="114"/>
      <c r="AS31" s="114"/>
      <c r="AT31" s="114"/>
      <c r="AU31" s="114"/>
      <c r="AV31" s="114"/>
      <c r="AW31" s="114"/>
      <c r="AX31" s="114"/>
      <c r="AY31" s="115"/>
    </row>
    <row r="32" spans="1:51" ht="14.25" customHeight="1">
      <c r="A32" s="77"/>
      <c r="B32" s="80"/>
      <c r="C32" s="81"/>
      <c r="D32" s="82"/>
      <c r="E32" s="82"/>
      <c r="F32" s="81"/>
      <c r="G32" s="81"/>
      <c r="H32" s="108"/>
      <c r="I32" s="82"/>
      <c r="J32" s="81"/>
      <c r="K32" s="83"/>
      <c r="L32" s="84"/>
      <c r="M32" s="85"/>
      <c r="N32" s="86"/>
      <c r="O32" s="85"/>
      <c r="P32" s="85"/>
      <c r="Q32" s="86"/>
      <c r="R32" s="86"/>
      <c r="S32" s="85"/>
      <c r="T32" s="86"/>
      <c r="U32" s="87"/>
      <c r="V32" s="88"/>
      <c r="W32" s="89"/>
      <c r="X32" s="90"/>
      <c r="Y32" s="89"/>
      <c r="Z32" s="89"/>
      <c r="AA32" s="90"/>
      <c r="AB32" s="90"/>
      <c r="AC32" s="89"/>
      <c r="AD32" s="90"/>
      <c r="AE32" s="91"/>
      <c r="AF32" s="92"/>
      <c r="AG32" s="93"/>
      <c r="AH32" s="94"/>
      <c r="AI32" s="93"/>
      <c r="AJ32" s="93"/>
      <c r="AK32" s="118"/>
      <c r="AL32" s="94"/>
      <c r="AM32" s="93"/>
      <c r="AN32" s="94"/>
      <c r="AO32" s="95"/>
      <c r="AP32" s="113"/>
      <c r="AQ32" s="114"/>
      <c r="AR32" s="114"/>
      <c r="AS32" s="114"/>
      <c r="AT32" s="114"/>
      <c r="AU32" s="114"/>
      <c r="AV32" s="114"/>
      <c r="AW32" s="114"/>
      <c r="AX32" s="114"/>
      <c r="AY32" s="115"/>
    </row>
    <row r="33" spans="1:51" ht="14.25" customHeight="1">
      <c r="A33" s="77"/>
      <c r="B33" s="80"/>
      <c r="C33" s="81"/>
      <c r="D33" s="82"/>
      <c r="E33" s="82"/>
      <c r="F33" s="81"/>
      <c r="G33" s="81"/>
      <c r="H33" s="82"/>
      <c r="I33" s="82"/>
      <c r="J33" s="81"/>
      <c r="K33" s="83"/>
      <c r="L33" s="84"/>
      <c r="M33" s="85"/>
      <c r="N33" s="86"/>
      <c r="O33" s="85"/>
      <c r="P33" s="85"/>
      <c r="Q33" s="86"/>
      <c r="R33" s="86"/>
      <c r="S33" s="85"/>
      <c r="T33" s="86"/>
      <c r="U33" s="87"/>
      <c r="V33" s="88"/>
      <c r="W33" s="89"/>
      <c r="X33" s="90"/>
      <c r="Y33" s="89"/>
      <c r="Z33" s="89"/>
      <c r="AA33" s="90"/>
      <c r="AB33" s="90"/>
      <c r="AC33" s="89"/>
      <c r="AD33" s="90"/>
      <c r="AE33" s="91"/>
      <c r="AF33" s="92"/>
      <c r="AG33" s="93"/>
      <c r="AH33" s="94"/>
      <c r="AI33" s="93"/>
      <c r="AJ33" s="93"/>
      <c r="AK33" s="118"/>
      <c r="AL33" s="94"/>
      <c r="AM33" s="93"/>
      <c r="AN33" s="94"/>
      <c r="AO33" s="95"/>
      <c r="AP33" s="113"/>
      <c r="AQ33" s="114"/>
      <c r="AR33" s="114"/>
      <c r="AS33" s="114"/>
      <c r="AT33" s="114"/>
      <c r="AU33" s="114"/>
      <c r="AV33" s="114"/>
      <c r="AW33" s="114"/>
      <c r="AX33" s="114"/>
      <c r="AY33" s="115"/>
    </row>
    <row r="34" spans="1:51" ht="14.25" customHeight="1">
      <c r="A34" s="77"/>
      <c r="B34" s="80"/>
      <c r="C34" s="81"/>
      <c r="D34" s="82"/>
      <c r="E34" s="82"/>
      <c r="F34" s="81"/>
      <c r="G34" s="81"/>
      <c r="H34" s="108"/>
      <c r="I34" s="82"/>
      <c r="J34" s="81"/>
      <c r="K34" s="83"/>
      <c r="L34" s="84"/>
      <c r="M34" s="85"/>
      <c r="N34" s="86"/>
      <c r="O34" s="85"/>
      <c r="P34" s="85"/>
      <c r="Q34" s="86"/>
      <c r="R34" s="86"/>
      <c r="S34" s="85"/>
      <c r="T34" s="86"/>
      <c r="U34" s="87"/>
      <c r="V34" s="88"/>
      <c r="W34" s="89"/>
      <c r="X34" s="90"/>
      <c r="Y34" s="89"/>
      <c r="Z34" s="89"/>
      <c r="AA34" s="90"/>
      <c r="AB34" s="90"/>
      <c r="AC34" s="89"/>
      <c r="AD34" s="90"/>
      <c r="AE34" s="91"/>
      <c r="AF34" s="92"/>
      <c r="AG34" s="93"/>
      <c r="AH34" s="94"/>
      <c r="AI34" s="93"/>
      <c r="AJ34" s="93"/>
      <c r="AK34" s="94"/>
      <c r="AL34" s="94"/>
      <c r="AM34" s="93"/>
      <c r="AN34" s="94"/>
      <c r="AO34" s="95"/>
      <c r="AP34" s="96"/>
      <c r="AQ34" s="97"/>
      <c r="AR34" s="97"/>
      <c r="AS34" s="97"/>
      <c r="AT34" s="97"/>
      <c r="AU34" s="97"/>
      <c r="AV34" s="97"/>
      <c r="AW34" s="97"/>
      <c r="AX34" s="97"/>
      <c r="AY34" s="99"/>
    </row>
    <row r="35" spans="1:51" ht="14.25" customHeight="1">
      <c r="A35" s="77"/>
      <c r="B35" s="80"/>
      <c r="C35" s="81"/>
      <c r="D35" s="82"/>
      <c r="E35" s="82"/>
      <c r="F35" s="81"/>
      <c r="G35" s="81"/>
      <c r="H35" s="82"/>
      <c r="I35" s="82"/>
      <c r="J35" s="81"/>
      <c r="K35" s="83"/>
      <c r="L35" s="84"/>
      <c r="M35" s="85"/>
      <c r="N35" s="86"/>
      <c r="O35" s="85"/>
      <c r="P35" s="85"/>
      <c r="Q35" s="86"/>
      <c r="R35" s="86"/>
      <c r="S35" s="85"/>
      <c r="T35" s="86"/>
      <c r="U35" s="87"/>
      <c r="V35" s="88"/>
      <c r="W35" s="89"/>
      <c r="X35" s="90"/>
      <c r="Y35" s="89"/>
      <c r="Z35" s="89"/>
      <c r="AA35" s="90"/>
      <c r="AB35" s="90"/>
      <c r="AC35" s="89"/>
      <c r="AD35" s="90"/>
      <c r="AE35" s="91"/>
      <c r="AF35" s="92"/>
      <c r="AG35" s="93"/>
      <c r="AH35" s="94"/>
      <c r="AI35" s="93"/>
      <c r="AJ35" s="93"/>
      <c r="AK35" s="94"/>
      <c r="AL35" s="94"/>
      <c r="AM35" s="93"/>
      <c r="AN35" s="94"/>
      <c r="AO35" s="95"/>
      <c r="AP35" s="96"/>
      <c r="AQ35" s="97"/>
      <c r="AR35" s="97"/>
      <c r="AS35" s="97"/>
      <c r="AT35" s="97"/>
      <c r="AU35" s="97"/>
      <c r="AV35" s="97"/>
      <c r="AW35" s="97"/>
      <c r="AX35" s="97"/>
      <c r="AY35" s="99"/>
    </row>
    <row r="36" spans="1:51" ht="14.25" customHeight="1">
      <c r="A36" s="77"/>
      <c r="B36" s="80"/>
      <c r="C36" s="81"/>
      <c r="D36" s="82"/>
      <c r="E36" s="82"/>
      <c r="F36" s="81"/>
      <c r="G36" s="81"/>
      <c r="H36" s="82"/>
      <c r="I36" s="82"/>
      <c r="J36" s="81"/>
      <c r="K36" s="83"/>
      <c r="L36" s="84"/>
      <c r="M36" s="85"/>
      <c r="N36" s="86"/>
      <c r="O36" s="85"/>
      <c r="P36" s="85"/>
      <c r="Q36" s="86"/>
      <c r="R36" s="86"/>
      <c r="S36" s="85"/>
      <c r="T36" s="86"/>
      <c r="U36" s="87"/>
      <c r="V36" s="88"/>
      <c r="W36" s="89"/>
      <c r="X36" s="90"/>
      <c r="Y36" s="89"/>
      <c r="Z36" s="89"/>
      <c r="AA36" s="90"/>
      <c r="AB36" s="90"/>
      <c r="AC36" s="89"/>
      <c r="AD36" s="90"/>
      <c r="AE36" s="91"/>
      <c r="AF36" s="92"/>
      <c r="AG36" s="93"/>
      <c r="AH36" s="94"/>
      <c r="AI36" s="93"/>
      <c r="AJ36" s="93"/>
      <c r="AK36" s="94"/>
      <c r="AL36" s="94"/>
      <c r="AM36" s="93"/>
      <c r="AN36" s="94"/>
      <c r="AO36" s="95"/>
      <c r="AP36" s="96"/>
      <c r="AQ36" s="97"/>
      <c r="AR36" s="97"/>
      <c r="AS36" s="97"/>
      <c r="AT36" s="97"/>
      <c r="AU36" s="97"/>
      <c r="AV36" s="97"/>
      <c r="AW36" s="97"/>
      <c r="AX36" s="97"/>
      <c r="AY36" s="99"/>
    </row>
    <row r="37" spans="1:51" ht="14.25" customHeight="1">
      <c r="A37" s="77"/>
      <c r="B37" s="80"/>
      <c r="C37" s="81"/>
      <c r="D37" s="82"/>
      <c r="E37" s="82"/>
      <c r="F37" s="81"/>
      <c r="G37" s="81"/>
      <c r="H37" s="82"/>
      <c r="I37" s="82"/>
      <c r="J37" s="81"/>
      <c r="K37" s="83"/>
      <c r="L37" s="84"/>
      <c r="M37" s="85"/>
      <c r="N37" s="86"/>
      <c r="O37" s="85"/>
      <c r="P37" s="85"/>
      <c r="Q37" s="86"/>
      <c r="R37" s="86"/>
      <c r="S37" s="85"/>
      <c r="T37" s="86"/>
      <c r="U37" s="87"/>
      <c r="V37" s="88"/>
      <c r="W37" s="89"/>
      <c r="X37" s="90"/>
      <c r="Y37" s="89"/>
      <c r="Z37" s="89"/>
      <c r="AA37" s="90"/>
      <c r="AB37" s="90"/>
      <c r="AC37" s="89"/>
      <c r="AD37" s="90"/>
      <c r="AE37" s="91"/>
      <c r="AF37" s="92"/>
      <c r="AG37" s="93"/>
      <c r="AH37" s="94"/>
      <c r="AI37" s="93"/>
      <c r="AJ37" s="93"/>
      <c r="AK37" s="94"/>
      <c r="AL37" s="94"/>
      <c r="AM37" s="93"/>
      <c r="AN37" s="94"/>
      <c r="AO37" s="95"/>
      <c r="AP37" s="96"/>
      <c r="AQ37" s="97"/>
      <c r="AR37" s="97"/>
      <c r="AS37" s="97"/>
      <c r="AT37" s="97"/>
      <c r="AU37" s="97"/>
      <c r="AV37" s="97"/>
      <c r="AW37" s="97"/>
      <c r="AX37" s="97"/>
      <c r="AY37" s="99"/>
    </row>
    <row r="38" spans="1:51" ht="14.25" customHeight="1">
      <c r="A38" s="77"/>
      <c r="B38" s="80"/>
      <c r="C38" s="81"/>
      <c r="D38" s="82"/>
      <c r="E38" s="82"/>
      <c r="F38" s="81"/>
      <c r="G38" s="81"/>
      <c r="H38" s="82"/>
      <c r="I38" s="82"/>
      <c r="J38" s="81"/>
      <c r="K38" s="83"/>
      <c r="L38" s="84"/>
      <c r="M38" s="85"/>
      <c r="N38" s="86"/>
      <c r="O38" s="85"/>
      <c r="P38" s="85"/>
      <c r="Q38" s="86"/>
      <c r="R38" s="86"/>
      <c r="S38" s="85"/>
      <c r="T38" s="86"/>
      <c r="U38" s="87"/>
      <c r="V38" s="109"/>
      <c r="W38" s="110"/>
      <c r="X38" s="111"/>
      <c r="Y38" s="110"/>
      <c r="Z38" s="110"/>
      <c r="AA38" s="111"/>
      <c r="AB38" s="111"/>
      <c r="AC38" s="110"/>
      <c r="AD38" s="111"/>
      <c r="AE38" s="112"/>
      <c r="AF38" s="92"/>
      <c r="AG38" s="93"/>
      <c r="AH38" s="94"/>
      <c r="AI38" s="93"/>
      <c r="AJ38" s="93"/>
      <c r="AK38" s="94"/>
      <c r="AL38" s="94"/>
      <c r="AM38" s="93"/>
      <c r="AN38" s="94"/>
      <c r="AO38" s="95"/>
      <c r="AP38" s="96"/>
      <c r="AQ38" s="97"/>
      <c r="AR38" s="97"/>
      <c r="AS38" s="97"/>
      <c r="AT38" s="97"/>
      <c r="AU38" s="97"/>
      <c r="AV38" s="97"/>
      <c r="AW38" s="97"/>
      <c r="AX38" s="97"/>
      <c r="AY38" s="99"/>
    </row>
    <row r="39" spans="1:51" ht="14.25" customHeight="1">
      <c r="A39" s="77"/>
      <c r="B39" s="80"/>
      <c r="C39" s="81"/>
      <c r="D39" s="82"/>
      <c r="E39" s="82"/>
      <c r="F39" s="81"/>
      <c r="G39" s="81"/>
      <c r="H39" s="82"/>
      <c r="I39" s="82"/>
      <c r="J39" s="81"/>
      <c r="K39" s="83"/>
      <c r="L39" s="119"/>
      <c r="M39" s="120"/>
      <c r="N39" s="121"/>
      <c r="O39" s="120"/>
      <c r="P39" s="120"/>
      <c r="Q39" s="121"/>
      <c r="R39" s="121"/>
      <c r="S39" s="120"/>
      <c r="T39" s="121"/>
      <c r="U39" s="122"/>
      <c r="V39" s="109"/>
      <c r="W39" s="110"/>
      <c r="X39" s="111"/>
      <c r="Y39" s="110"/>
      <c r="Z39" s="110"/>
      <c r="AA39" s="111"/>
      <c r="AB39" s="111"/>
      <c r="AC39" s="110"/>
      <c r="AD39" s="111"/>
      <c r="AE39" s="112"/>
      <c r="AF39" s="92"/>
      <c r="AG39" s="93"/>
      <c r="AH39" s="94"/>
      <c r="AI39" s="93"/>
      <c r="AJ39" s="93"/>
      <c r="AK39" s="94"/>
      <c r="AL39" s="94"/>
      <c r="AM39" s="93"/>
      <c r="AN39" s="94"/>
      <c r="AO39" s="95"/>
      <c r="AP39" s="96"/>
      <c r="AQ39" s="97"/>
      <c r="AR39" s="97"/>
      <c r="AS39" s="97"/>
      <c r="AT39" s="97"/>
      <c r="AU39" s="97"/>
      <c r="AV39" s="97"/>
      <c r="AW39" s="97"/>
      <c r="AX39" s="97"/>
      <c r="AY39" s="99"/>
    </row>
    <row r="40" spans="1:51" ht="14.25" customHeight="1">
      <c r="A40" s="77"/>
      <c r="B40" s="104"/>
      <c r="C40" s="105"/>
      <c r="D40" s="106"/>
      <c r="E40" s="106"/>
      <c r="F40" s="105"/>
      <c r="G40" s="105"/>
      <c r="H40" s="106"/>
      <c r="I40" s="106"/>
      <c r="J40" s="105"/>
      <c r="K40" s="107"/>
      <c r="L40" s="84"/>
      <c r="M40" s="85"/>
      <c r="N40" s="86"/>
      <c r="O40" s="85"/>
      <c r="P40" s="85"/>
      <c r="Q40" s="86"/>
      <c r="R40" s="86"/>
      <c r="S40" s="85"/>
      <c r="T40" s="86"/>
      <c r="U40" s="87"/>
      <c r="V40" s="109"/>
      <c r="W40" s="110"/>
      <c r="X40" s="111"/>
      <c r="Y40" s="110"/>
      <c r="Z40" s="110"/>
      <c r="AA40" s="111"/>
      <c r="AB40" s="111"/>
      <c r="AC40" s="110"/>
      <c r="AD40" s="111"/>
      <c r="AE40" s="112"/>
      <c r="AF40" s="92"/>
      <c r="AG40" s="93"/>
      <c r="AH40" s="94"/>
      <c r="AI40" s="93"/>
      <c r="AJ40" s="93"/>
      <c r="AK40" s="94"/>
      <c r="AL40" s="94"/>
      <c r="AM40" s="93"/>
      <c r="AN40" s="94"/>
      <c r="AO40" s="95"/>
      <c r="AP40" s="96"/>
      <c r="AQ40" s="97"/>
      <c r="AR40" s="97"/>
      <c r="AS40" s="97"/>
      <c r="AT40" s="97"/>
      <c r="AU40" s="97"/>
      <c r="AV40" s="97"/>
      <c r="AW40" s="97"/>
      <c r="AX40" s="97"/>
      <c r="AY40" s="99"/>
    </row>
    <row r="41" spans="1:51" ht="14.25" customHeight="1">
      <c r="A41" s="77"/>
      <c r="B41" s="104"/>
      <c r="C41" s="105"/>
      <c r="D41" s="106"/>
      <c r="E41" s="106"/>
      <c r="F41" s="105"/>
      <c r="G41" s="105"/>
      <c r="H41" s="106"/>
      <c r="I41" s="106"/>
      <c r="J41" s="105"/>
      <c r="K41" s="107"/>
      <c r="L41" s="84"/>
      <c r="M41" s="85"/>
      <c r="N41" s="86"/>
      <c r="O41" s="85"/>
      <c r="P41" s="85"/>
      <c r="Q41" s="86"/>
      <c r="R41" s="86"/>
      <c r="S41" s="85"/>
      <c r="T41" s="86"/>
      <c r="U41" s="87"/>
      <c r="V41" s="88"/>
      <c r="W41" s="89"/>
      <c r="X41" s="90"/>
      <c r="Y41" s="89"/>
      <c r="Z41" s="89"/>
      <c r="AA41" s="90"/>
      <c r="AB41" s="90"/>
      <c r="AC41" s="89"/>
      <c r="AD41" s="90"/>
      <c r="AE41" s="91"/>
      <c r="AF41" s="92"/>
      <c r="AG41" s="93"/>
      <c r="AH41" s="94"/>
      <c r="AI41" s="93"/>
      <c r="AJ41" s="93"/>
      <c r="AK41" s="94"/>
      <c r="AL41" s="94"/>
      <c r="AM41" s="93"/>
      <c r="AN41" s="94"/>
      <c r="AO41" s="95"/>
      <c r="AP41" s="96"/>
      <c r="AQ41" s="97"/>
      <c r="AR41" s="97"/>
      <c r="AS41" s="97"/>
      <c r="AT41" s="97"/>
      <c r="AU41" s="97"/>
      <c r="AV41" s="97"/>
      <c r="AW41" s="97"/>
      <c r="AX41" s="97"/>
      <c r="AY41" s="99"/>
    </row>
    <row r="42" spans="1:51" ht="14.25" customHeight="1">
      <c r="A42" s="77"/>
      <c r="B42" s="80"/>
      <c r="C42" s="81"/>
      <c r="D42" s="82"/>
      <c r="E42" s="82"/>
      <c r="F42" s="81"/>
      <c r="G42" s="81"/>
      <c r="H42" s="82"/>
      <c r="I42" s="82"/>
      <c r="J42" s="81"/>
      <c r="K42" s="83"/>
      <c r="L42" s="84"/>
      <c r="M42" s="85"/>
      <c r="N42" s="86"/>
      <c r="O42" s="85"/>
      <c r="P42" s="85"/>
      <c r="Q42" s="86"/>
      <c r="R42" s="86"/>
      <c r="S42" s="85"/>
      <c r="T42" s="86"/>
      <c r="U42" s="87"/>
      <c r="V42" s="88"/>
      <c r="W42" s="89"/>
      <c r="X42" s="90"/>
      <c r="Y42" s="89"/>
      <c r="Z42" s="89"/>
      <c r="AA42" s="90"/>
      <c r="AB42" s="90"/>
      <c r="AC42" s="89"/>
      <c r="AD42" s="90"/>
      <c r="AE42" s="91"/>
      <c r="AF42" s="92"/>
      <c r="AG42" s="93"/>
      <c r="AH42" s="94"/>
      <c r="AI42" s="93"/>
      <c r="AJ42" s="93"/>
      <c r="AK42" s="94"/>
      <c r="AL42" s="94"/>
      <c r="AM42" s="93"/>
      <c r="AN42" s="94"/>
      <c r="AO42" s="95"/>
      <c r="AP42" s="96"/>
      <c r="AQ42" s="97"/>
      <c r="AR42" s="97"/>
      <c r="AS42" s="97"/>
      <c r="AT42" s="97"/>
      <c r="AU42" s="97"/>
      <c r="AV42" s="97"/>
      <c r="AW42" s="97"/>
      <c r="AX42" s="97"/>
      <c r="AY42" s="99"/>
    </row>
    <row r="43" spans="1:51" ht="14.25" customHeight="1">
      <c r="A43" s="77"/>
      <c r="B43" s="80"/>
      <c r="C43" s="81"/>
      <c r="D43" s="82"/>
      <c r="E43" s="82"/>
      <c r="F43" s="81"/>
      <c r="G43" s="81"/>
      <c r="H43" s="82"/>
      <c r="I43" s="82"/>
      <c r="J43" s="81"/>
      <c r="K43" s="83"/>
      <c r="L43" s="84"/>
      <c r="M43" s="85"/>
      <c r="N43" s="86"/>
      <c r="O43" s="85"/>
      <c r="P43" s="85"/>
      <c r="Q43" s="86"/>
      <c r="R43" s="86"/>
      <c r="S43" s="85"/>
      <c r="T43" s="86"/>
      <c r="U43" s="87"/>
      <c r="V43" s="88"/>
      <c r="W43" s="89"/>
      <c r="X43" s="90"/>
      <c r="Y43" s="89"/>
      <c r="Z43" s="89"/>
      <c r="AA43" s="90"/>
      <c r="AB43" s="90"/>
      <c r="AC43" s="89"/>
      <c r="AD43" s="90"/>
      <c r="AE43" s="91"/>
      <c r="AF43" s="92"/>
      <c r="AG43" s="93"/>
      <c r="AH43" s="94"/>
      <c r="AI43" s="93"/>
      <c r="AJ43" s="93"/>
      <c r="AK43" s="94"/>
      <c r="AL43" s="94"/>
      <c r="AM43" s="93"/>
      <c r="AN43" s="94"/>
      <c r="AO43" s="95"/>
      <c r="AP43" s="96"/>
      <c r="AQ43" s="97"/>
      <c r="AR43" s="97"/>
      <c r="AS43" s="97"/>
      <c r="AT43" s="97"/>
      <c r="AU43" s="97"/>
      <c r="AV43" s="97"/>
      <c r="AW43" s="97"/>
      <c r="AX43" s="97"/>
      <c r="AY43" s="99"/>
    </row>
    <row r="44" spans="1:51" ht="14.25" customHeight="1">
      <c r="A44" s="77"/>
      <c r="B44" s="80"/>
      <c r="C44" s="81"/>
      <c r="D44" s="82"/>
      <c r="E44" s="82"/>
      <c r="F44" s="81"/>
      <c r="G44" s="81"/>
      <c r="H44" s="82"/>
      <c r="I44" s="82"/>
      <c r="J44" s="81"/>
      <c r="K44" s="83"/>
      <c r="L44" s="84"/>
      <c r="M44" s="85"/>
      <c r="N44" s="86"/>
      <c r="O44" s="85"/>
      <c r="P44" s="85"/>
      <c r="Q44" s="86"/>
      <c r="R44" s="86"/>
      <c r="S44" s="85"/>
      <c r="T44" s="86"/>
      <c r="U44" s="87"/>
      <c r="V44" s="109"/>
      <c r="W44" s="110"/>
      <c r="X44" s="111"/>
      <c r="Y44" s="110"/>
      <c r="Z44" s="110"/>
      <c r="AA44" s="111"/>
      <c r="AB44" s="111"/>
      <c r="AC44" s="110"/>
      <c r="AD44" s="111"/>
      <c r="AE44" s="112"/>
      <c r="AF44" s="92"/>
      <c r="AG44" s="93"/>
      <c r="AH44" s="94"/>
      <c r="AI44" s="93"/>
      <c r="AJ44" s="93"/>
      <c r="AK44" s="94"/>
      <c r="AL44" s="94"/>
      <c r="AM44" s="93"/>
      <c r="AN44" s="94"/>
      <c r="AO44" s="95"/>
      <c r="AP44" s="96"/>
      <c r="AQ44" s="97"/>
      <c r="AR44" s="97"/>
      <c r="AS44" s="97"/>
      <c r="AT44" s="97"/>
      <c r="AU44" s="97"/>
      <c r="AV44" s="97"/>
      <c r="AW44" s="97"/>
      <c r="AX44" s="97"/>
      <c r="AY44" s="99"/>
    </row>
    <row r="45" spans="1:51" ht="14.25" customHeight="1">
      <c r="A45" s="77"/>
      <c r="B45" s="80"/>
      <c r="C45" s="81"/>
      <c r="D45" s="82"/>
      <c r="E45" s="82"/>
      <c r="F45" s="81"/>
      <c r="G45" s="81"/>
      <c r="H45" s="82"/>
      <c r="I45" s="82"/>
      <c r="J45" s="81"/>
      <c r="K45" s="83"/>
      <c r="L45" s="84"/>
      <c r="M45" s="85"/>
      <c r="N45" s="86"/>
      <c r="O45" s="85"/>
      <c r="P45" s="85"/>
      <c r="Q45" s="86"/>
      <c r="R45" s="86"/>
      <c r="S45" s="85"/>
      <c r="T45" s="86"/>
      <c r="U45" s="87"/>
      <c r="V45" s="109"/>
      <c r="W45" s="110"/>
      <c r="X45" s="111"/>
      <c r="Y45" s="110"/>
      <c r="Z45" s="110"/>
      <c r="AA45" s="110"/>
      <c r="AB45" s="110"/>
      <c r="AC45" s="110"/>
      <c r="AD45" s="110"/>
      <c r="AE45" s="112"/>
      <c r="AF45" s="92"/>
      <c r="AG45" s="93"/>
      <c r="AH45" s="94"/>
      <c r="AI45" s="93"/>
      <c r="AJ45" s="93"/>
      <c r="AK45" s="94"/>
      <c r="AL45" s="94"/>
      <c r="AM45" s="93"/>
      <c r="AN45" s="94"/>
      <c r="AO45" s="95"/>
      <c r="AP45" s="96"/>
      <c r="AQ45" s="97"/>
      <c r="AR45" s="97"/>
      <c r="AS45" s="97"/>
      <c r="AT45" s="97"/>
      <c r="AU45" s="97"/>
      <c r="AV45" s="97"/>
      <c r="AW45" s="97"/>
      <c r="AX45" s="97"/>
      <c r="AY45" s="99"/>
    </row>
    <row r="46" spans="1:51" ht="14.25" customHeight="1">
      <c r="A46" s="77"/>
      <c r="B46" s="80"/>
      <c r="C46" s="81"/>
      <c r="D46" s="82"/>
      <c r="E46" s="82"/>
      <c r="F46" s="81"/>
      <c r="G46" s="81"/>
      <c r="H46" s="82"/>
      <c r="I46" s="82"/>
      <c r="J46" s="81"/>
      <c r="K46" s="83"/>
      <c r="L46" s="119"/>
      <c r="M46" s="120"/>
      <c r="N46" s="121"/>
      <c r="O46" s="120"/>
      <c r="P46" s="120"/>
      <c r="Q46" s="121"/>
      <c r="R46" s="121"/>
      <c r="S46" s="120"/>
      <c r="T46" s="121"/>
      <c r="U46" s="122"/>
      <c r="V46" s="88"/>
      <c r="W46" s="89"/>
      <c r="X46" s="90"/>
      <c r="Y46" s="89"/>
      <c r="Z46" s="89"/>
      <c r="AA46" s="90"/>
      <c r="AB46" s="90"/>
      <c r="AC46" s="89"/>
      <c r="AD46" s="90"/>
      <c r="AE46" s="91"/>
      <c r="AF46" s="92"/>
      <c r="AG46" s="93"/>
      <c r="AH46" s="94"/>
      <c r="AI46" s="93"/>
      <c r="AJ46" s="93"/>
      <c r="AK46" s="94"/>
      <c r="AL46" s="94"/>
      <c r="AM46" s="93"/>
      <c r="AN46" s="94"/>
      <c r="AO46" s="95"/>
      <c r="AP46" s="96"/>
      <c r="AQ46" s="97"/>
      <c r="AR46" s="97"/>
      <c r="AS46" s="97"/>
      <c r="AT46" s="97"/>
      <c r="AU46" s="97"/>
      <c r="AV46" s="97"/>
      <c r="AW46" s="97"/>
      <c r="AX46" s="97"/>
      <c r="AY46" s="99"/>
    </row>
    <row r="47" spans="1:51" ht="14.25" customHeight="1">
      <c r="A47" s="77"/>
      <c r="B47" s="80"/>
      <c r="C47" s="81"/>
      <c r="D47" s="82"/>
      <c r="E47" s="82"/>
      <c r="F47" s="81"/>
      <c r="G47" s="81"/>
      <c r="H47" s="82"/>
      <c r="I47" s="82"/>
      <c r="J47" s="81"/>
      <c r="K47" s="83"/>
      <c r="L47" s="84"/>
      <c r="M47" s="85"/>
      <c r="N47" s="86"/>
      <c r="O47" s="85"/>
      <c r="P47" s="85"/>
      <c r="Q47" s="86"/>
      <c r="R47" s="86"/>
      <c r="S47" s="85"/>
      <c r="T47" s="86"/>
      <c r="U47" s="87"/>
      <c r="V47" s="88"/>
      <c r="W47" s="89"/>
      <c r="X47" s="90"/>
      <c r="Y47" s="89"/>
      <c r="Z47" s="89"/>
      <c r="AA47" s="90"/>
      <c r="AB47" s="90"/>
      <c r="AC47" s="89"/>
      <c r="AD47" s="90"/>
      <c r="AE47" s="91"/>
      <c r="AF47" s="92"/>
      <c r="AG47" s="93"/>
      <c r="AH47" s="94"/>
      <c r="AI47" s="93"/>
      <c r="AJ47" s="93"/>
      <c r="AK47" s="94"/>
      <c r="AL47" s="94"/>
      <c r="AM47" s="93"/>
      <c r="AN47" s="94"/>
      <c r="AO47" s="95"/>
      <c r="AP47" s="96"/>
      <c r="AQ47" s="97"/>
      <c r="AR47" s="97"/>
      <c r="AS47" s="97"/>
      <c r="AT47" s="97"/>
      <c r="AU47" s="97"/>
      <c r="AV47" s="97"/>
      <c r="AW47" s="97"/>
      <c r="AX47" s="97"/>
      <c r="AY47" s="99"/>
    </row>
    <row r="48" spans="1:51" ht="14.25" customHeight="1">
      <c r="A48" s="77"/>
      <c r="B48" s="80"/>
      <c r="C48" s="81"/>
      <c r="D48" s="82"/>
      <c r="E48" s="82"/>
      <c r="F48" s="81"/>
      <c r="G48" s="81"/>
      <c r="H48" s="82"/>
      <c r="I48" s="82"/>
      <c r="J48" s="81"/>
      <c r="K48" s="83"/>
      <c r="L48" s="84"/>
      <c r="M48" s="85"/>
      <c r="N48" s="86"/>
      <c r="O48" s="85"/>
      <c r="P48" s="85"/>
      <c r="Q48" s="86"/>
      <c r="R48" s="86"/>
      <c r="S48" s="85"/>
      <c r="T48" s="86"/>
      <c r="U48" s="87"/>
      <c r="V48" s="88"/>
      <c r="W48" s="89"/>
      <c r="X48" s="90"/>
      <c r="Y48" s="89"/>
      <c r="Z48" s="89"/>
      <c r="AA48" s="90"/>
      <c r="AB48" s="90"/>
      <c r="AC48" s="89"/>
      <c r="AD48" s="90"/>
      <c r="AE48" s="91"/>
      <c r="AF48" s="92"/>
      <c r="AG48" s="93"/>
      <c r="AH48" s="94"/>
      <c r="AI48" s="93"/>
      <c r="AJ48" s="93"/>
      <c r="AK48" s="94"/>
      <c r="AL48" s="94"/>
      <c r="AM48" s="93"/>
      <c r="AN48" s="94"/>
      <c r="AO48" s="95"/>
      <c r="AP48" s="96"/>
      <c r="AQ48" s="97"/>
      <c r="AR48" s="97"/>
      <c r="AS48" s="97"/>
      <c r="AT48" s="97"/>
      <c r="AU48" s="97"/>
      <c r="AV48" s="97"/>
      <c r="AW48" s="97"/>
      <c r="AX48" s="97"/>
      <c r="AY48" s="99"/>
    </row>
    <row r="49" spans="1:51" ht="14.25" customHeight="1">
      <c r="A49" s="77"/>
      <c r="B49" s="104"/>
      <c r="C49" s="105"/>
      <c r="D49" s="106"/>
      <c r="E49" s="106"/>
      <c r="F49" s="105"/>
      <c r="G49" s="105"/>
      <c r="H49" s="106"/>
      <c r="I49" s="106"/>
      <c r="J49" s="105"/>
      <c r="K49" s="107"/>
      <c r="L49" s="84"/>
      <c r="M49" s="85"/>
      <c r="N49" s="86"/>
      <c r="O49" s="85"/>
      <c r="P49" s="85"/>
      <c r="Q49" s="86"/>
      <c r="R49" s="86"/>
      <c r="S49" s="85"/>
      <c r="T49" s="86"/>
      <c r="U49" s="87"/>
      <c r="V49" s="88"/>
      <c r="W49" s="89"/>
      <c r="X49" s="90"/>
      <c r="Y49" s="89"/>
      <c r="Z49" s="89"/>
      <c r="AA49" s="90"/>
      <c r="AB49" s="90"/>
      <c r="AC49" s="89"/>
      <c r="AD49" s="90"/>
      <c r="AE49" s="91"/>
      <c r="AF49" s="100"/>
      <c r="AG49" s="101"/>
      <c r="AH49" s="102"/>
      <c r="AI49" s="101"/>
      <c r="AJ49" s="101"/>
      <c r="AK49" s="102"/>
      <c r="AL49" s="102"/>
      <c r="AM49" s="101"/>
      <c r="AN49" s="102"/>
      <c r="AO49" s="103"/>
      <c r="AP49" s="96"/>
      <c r="AQ49" s="97"/>
      <c r="AR49" s="97"/>
      <c r="AS49" s="97"/>
      <c r="AT49" s="97"/>
      <c r="AU49" s="97"/>
      <c r="AV49" s="97"/>
      <c r="AW49" s="97"/>
      <c r="AX49" s="97"/>
      <c r="AY49" s="99"/>
    </row>
    <row r="50" spans="1:51" ht="14.25" customHeight="1">
      <c r="A50" s="77"/>
      <c r="B50" s="80"/>
      <c r="C50" s="81"/>
      <c r="D50" s="82"/>
      <c r="E50" s="82"/>
      <c r="F50" s="81"/>
      <c r="G50" s="81"/>
      <c r="H50" s="82"/>
      <c r="I50" s="82"/>
      <c r="J50" s="81"/>
      <c r="K50" s="83"/>
      <c r="L50" s="84"/>
      <c r="M50" s="85"/>
      <c r="N50" s="86"/>
      <c r="O50" s="85"/>
      <c r="P50" s="85"/>
      <c r="Q50" s="86"/>
      <c r="R50" s="86"/>
      <c r="S50" s="85"/>
      <c r="T50" s="86"/>
      <c r="U50" s="87"/>
      <c r="V50" s="88"/>
      <c r="W50" s="89"/>
      <c r="X50" s="90"/>
      <c r="Y50" s="89"/>
      <c r="Z50" s="89"/>
      <c r="AA50" s="90"/>
      <c r="AB50" s="90"/>
      <c r="AC50" s="89"/>
      <c r="AD50" s="90"/>
      <c r="AE50" s="91"/>
      <c r="AF50" s="100"/>
      <c r="AG50" s="101"/>
      <c r="AH50" s="102"/>
      <c r="AI50" s="101"/>
      <c r="AJ50" s="101"/>
      <c r="AK50" s="102"/>
      <c r="AL50" s="102"/>
      <c r="AM50" s="101"/>
      <c r="AN50" s="102"/>
      <c r="AO50" s="103"/>
      <c r="AP50" s="96"/>
      <c r="AQ50" s="97"/>
      <c r="AR50" s="97"/>
      <c r="AS50" s="97"/>
      <c r="AT50" s="97"/>
      <c r="AU50" s="97"/>
      <c r="AV50" s="97"/>
      <c r="AW50" s="97"/>
      <c r="AX50" s="97"/>
      <c r="AY50" s="99"/>
    </row>
    <row r="51" spans="1:51" ht="14.25" customHeight="1">
      <c r="A51" s="77"/>
      <c r="B51" s="104"/>
      <c r="C51" s="105"/>
      <c r="D51" s="106"/>
      <c r="E51" s="106"/>
      <c r="F51" s="105"/>
      <c r="G51" s="105"/>
      <c r="H51" s="106"/>
      <c r="I51" s="106"/>
      <c r="J51" s="105"/>
      <c r="K51" s="107"/>
      <c r="L51" s="119"/>
      <c r="M51" s="120"/>
      <c r="N51" s="121"/>
      <c r="O51" s="120"/>
      <c r="P51" s="120"/>
      <c r="Q51" s="121"/>
      <c r="R51" s="121"/>
      <c r="S51" s="120"/>
      <c r="T51" s="121"/>
      <c r="U51" s="122"/>
      <c r="V51" s="88"/>
      <c r="W51" s="89"/>
      <c r="X51" s="90"/>
      <c r="Y51" s="89"/>
      <c r="Z51" s="89"/>
      <c r="AA51" s="90"/>
      <c r="AB51" s="90"/>
      <c r="AC51" s="89"/>
      <c r="AD51" s="90"/>
      <c r="AE51" s="91"/>
      <c r="AF51" s="92"/>
      <c r="AG51" s="93"/>
      <c r="AH51" s="94"/>
      <c r="AI51" s="93"/>
      <c r="AJ51" s="93"/>
      <c r="AK51" s="94"/>
      <c r="AL51" s="94"/>
      <c r="AM51" s="93"/>
      <c r="AN51" s="94"/>
      <c r="AO51" s="95"/>
      <c r="AP51" s="96"/>
      <c r="AQ51" s="97"/>
      <c r="AR51" s="97"/>
      <c r="AS51" s="97"/>
      <c r="AT51" s="97"/>
      <c r="AU51" s="97"/>
      <c r="AV51" s="97"/>
      <c r="AW51" s="97"/>
      <c r="AX51" s="97"/>
      <c r="AY51" s="99"/>
    </row>
    <row r="52" spans="1:51" ht="14.25" customHeight="1">
      <c r="A52" s="77"/>
      <c r="B52" s="80"/>
      <c r="C52" s="81"/>
      <c r="D52" s="82"/>
      <c r="E52" s="82"/>
      <c r="F52" s="81"/>
      <c r="G52" s="81"/>
      <c r="H52" s="82"/>
      <c r="I52" s="82"/>
      <c r="J52" s="81"/>
      <c r="K52" s="83"/>
      <c r="L52" s="84"/>
      <c r="M52" s="85"/>
      <c r="N52" s="86"/>
      <c r="O52" s="85"/>
      <c r="P52" s="85"/>
      <c r="Q52" s="86"/>
      <c r="R52" s="86"/>
      <c r="S52" s="85"/>
      <c r="T52" s="86"/>
      <c r="U52" s="87"/>
      <c r="V52" s="88"/>
      <c r="W52" s="89"/>
      <c r="X52" s="90"/>
      <c r="Y52" s="89"/>
      <c r="Z52" s="89"/>
      <c r="AA52" s="90"/>
      <c r="AB52" s="90"/>
      <c r="AC52" s="89"/>
      <c r="AD52" s="90"/>
      <c r="AE52" s="91"/>
      <c r="AF52" s="92"/>
      <c r="AG52" s="93"/>
      <c r="AH52" s="94"/>
      <c r="AI52" s="93"/>
      <c r="AJ52" s="93"/>
      <c r="AK52" s="94"/>
      <c r="AL52" s="94"/>
      <c r="AM52" s="93"/>
      <c r="AN52" s="94"/>
      <c r="AO52" s="95"/>
      <c r="AP52" s="96"/>
      <c r="AQ52" s="97"/>
      <c r="AR52" s="97"/>
      <c r="AS52" s="97"/>
      <c r="AT52" s="97"/>
      <c r="AU52" s="97"/>
      <c r="AV52" s="97"/>
      <c r="AW52" s="97"/>
      <c r="AX52" s="97"/>
      <c r="AY52" s="99"/>
    </row>
    <row r="53" spans="1:51" ht="14.25" customHeight="1">
      <c r="A53" s="77"/>
      <c r="B53" s="104"/>
      <c r="C53" s="105"/>
      <c r="D53" s="106"/>
      <c r="E53" s="106"/>
      <c r="F53" s="105"/>
      <c r="G53" s="105"/>
      <c r="H53" s="106"/>
      <c r="I53" s="106"/>
      <c r="J53" s="105"/>
      <c r="K53" s="107"/>
      <c r="L53" s="84"/>
      <c r="M53" s="85"/>
      <c r="N53" s="86"/>
      <c r="O53" s="85"/>
      <c r="P53" s="85"/>
      <c r="Q53" s="86"/>
      <c r="R53" s="86"/>
      <c r="S53" s="85"/>
      <c r="T53" s="86"/>
      <c r="U53" s="87"/>
      <c r="V53" s="88"/>
      <c r="W53" s="89"/>
      <c r="X53" s="90"/>
      <c r="Y53" s="89"/>
      <c r="Z53" s="89"/>
      <c r="AA53" s="90"/>
      <c r="AB53" s="90"/>
      <c r="AC53" s="89"/>
      <c r="AD53" s="90"/>
      <c r="AE53" s="91"/>
      <c r="AF53" s="100"/>
      <c r="AG53" s="101"/>
      <c r="AH53" s="102"/>
      <c r="AI53" s="101"/>
      <c r="AJ53" s="101"/>
      <c r="AK53" s="102"/>
      <c r="AL53" s="102"/>
      <c r="AM53" s="101"/>
      <c r="AN53" s="102"/>
      <c r="AO53" s="103"/>
      <c r="AP53" s="96"/>
      <c r="AQ53" s="97"/>
      <c r="AR53" s="97"/>
      <c r="AS53" s="97"/>
      <c r="AT53" s="97"/>
      <c r="AU53" s="97"/>
      <c r="AV53" s="97"/>
      <c r="AW53" s="97"/>
      <c r="AX53" s="97"/>
      <c r="AY53" s="99"/>
    </row>
    <row r="54" spans="1:51" ht="14.25" customHeight="1">
      <c r="A54" s="77"/>
      <c r="B54" s="80"/>
      <c r="C54" s="81"/>
      <c r="D54" s="82"/>
      <c r="E54" s="82"/>
      <c r="F54" s="81"/>
      <c r="G54" s="81"/>
      <c r="H54" s="82"/>
      <c r="I54" s="82"/>
      <c r="J54" s="81"/>
      <c r="K54" s="83"/>
      <c r="L54" s="84"/>
      <c r="M54" s="85"/>
      <c r="N54" s="86"/>
      <c r="O54" s="85"/>
      <c r="P54" s="85"/>
      <c r="Q54" s="86"/>
      <c r="R54" s="86"/>
      <c r="S54" s="85"/>
      <c r="T54" s="86"/>
      <c r="U54" s="87"/>
      <c r="V54" s="88"/>
      <c r="W54" s="89"/>
      <c r="X54" s="90"/>
      <c r="Y54" s="89"/>
      <c r="Z54" s="89"/>
      <c r="AA54" s="90"/>
      <c r="AB54" s="90"/>
      <c r="AC54" s="89"/>
      <c r="AD54" s="90"/>
      <c r="AE54" s="91"/>
      <c r="AF54" s="92"/>
      <c r="AG54" s="93"/>
      <c r="AH54" s="94"/>
      <c r="AI54" s="93"/>
      <c r="AJ54" s="93"/>
      <c r="AK54" s="94"/>
      <c r="AL54" s="94"/>
      <c r="AM54" s="93"/>
      <c r="AN54" s="94"/>
      <c r="AO54" s="95"/>
      <c r="AP54" s="96"/>
      <c r="AQ54" s="97"/>
      <c r="AR54" s="97"/>
      <c r="AS54" s="97"/>
      <c r="AT54" s="97"/>
      <c r="AU54" s="97"/>
      <c r="AV54" s="97"/>
      <c r="AW54" s="97"/>
      <c r="AX54" s="97"/>
      <c r="AY54" s="99"/>
    </row>
    <row r="55" spans="1:51" ht="14.25" customHeight="1">
      <c r="A55" s="77"/>
      <c r="B55" s="80"/>
      <c r="C55" s="81"/>
      <c r="D55" s="82"/>
      <c r="E55" s="82"/>
      <c r="F55" s="81"/>
      <c r="G55" s="81"/>
      <c r="H55" s="82"/>
      <c r="I55" s="82"/>
      <c r="J55" s="81"/>
      <c r="K55" s="83"/>
      <c r="L55" s="84"/>
      <c r="M55" s="85"/>
      <c r="N55" s="86"/>
      <c r="O55" s="85"/>
      <c r="P55" s="85"/>
      <c r="Q55" s="86"/>
      <c r="R55" s="86"/>
      <c r="S55" s="85"/>
      <c r="T55" s="86"/>
      <c r="U55" s="87"/>
      <c r="V55" s="88"/>
      <c r="W55" s="89"/>
      <c r="X55" s="90"/>
      <c r="Y55" s="89"/>
      <c r="Z55" s="89"/>
      <c r="AA55" s="90"/>
      <c r="AB55" s="90"/>
      <c r="AC55" s="89"/>
      <c r="AD55" s="90"/>
      <c r="AE55" s="91"/>
      <c r="AF55" s="92"/>
      <c r="AG55" s="93"/>
      <c r="AH55" s="94"/>
      <c r="AI55" s="93"/>
      <c r="AJ55" s="93"/>
      <c r="AK55" s="94"/>
      <c r="AL55" s="94"/>
      <c r="AM55" s="93"/>
      <c r="AN55" s="94"/>
      <c r="AO55" s="95"/>
      <c r="AP55" s="96"/>
      <c r="AQ55" s="97"/>
      <c r="AR55" s="97"/>
      <c r="AS55" s="97"/>
      <c r="AT55" s="97"/>
      <c r="AU55" s="97"/>
      <c r="AV55" s="97"/>
      <c r="AW55" s="97"/>
      <c r="AX55" s="97"/>
      <c r="AY55" s="99"/>
    </row>
    <row r="56" spans="1:51" ht="14.25" customHeight="1">
      <c r="A56" s="77"/>
      <c r="B56" s="80"/>
      <c r="C56" s="81"/>
      <c r="D56" s="82"/>
      <c r="E56" s="82"/>
      <c r="F56" s="81"/>
      <c r="G56" s="81"/>
      <c r="H56" s="82"/>
      <c r="I56" s="82"/>
      <c r="J56" s="81"/>
      <c r="K56" s="83"/>
      <c r="L56" s="84"/>
      <c r="M56" s="85"/>
      <c r="N56" s="86"/>
      <c r="O56" s="85"/>
      <c r="P56" s="85"/>
      <c r="Q56" s="86"/>
      <c r="R56" s="86"/>
      <c r="S56" s="85"/>
      <c r="T56" s="86"/>
      <c r="U56" s="87"/>
      <c r="V56" s="88"/>
      <c r="W56" s="89"/>
      <c r="X56" s="90"/>
      <c r="Y56" s="89"/>
      <c r="Z56" s="89"/>
      <c r="AA56" s="90"/>
      <c r="AB56" s="90"/>
      <c r="AC56" s="89"/>
      <c r="AD56" s="90"/>
      <c r="AE56" s="91"/>
      <c r="AF56" s="92"/>
      <c r="AG56" s="93"/>
      <c r="AH56" s="94"/>
      <c r="AI56" s="93"/>
      <c r="AJ56" s="93"/>
      <c r="AK56" s="94"/>
      <c r="AL56" s="94"/>
      <c r="AM56" s="93"/>
      <c r="AN56" s="94"/>
      <c r="AO56" s="95"/>
      <c r="AP56" s="96"/>
      <c r="AQ56" s="97"/>
      <c r="AR56" s="97"/>
      <c r="AS56" s="97"/>
      <c r="AT56" s="97"/>
      <c r="AU56" s="97"/>
      <c r="AV56" s="97"/>
      <c r="AW56" s="97"/>
      <c r="AX56" s="97"/>
      <c r="AY56" s="99"/>
    </row>
    <row r="57" spans="1:51" ht="14.25" customHeight="1">
      <c r="A57" s="77"/>
      <c r="B57" s="80"/>
      <c r="C57" s="81"/>
      <c r="D57" s="82"/>
      <c r="E57" s="82"/>
      <c r="F57" s="81"/>
      <c r="G57" s="81"/>
      <c r="H57" s="82"/>
      <c r="I57" s="82"/>
      <c r="J57" s="81"/>
      <c r="K57" s="83"/>
      <c r="L57" s="84"/>
      <c r="M57" s="85"/>
      <c r="N57" s="86"/>
      <c r="O57" s="85"/>
      <c r="P57" s="85"/>
      <c r="Q57" s="86"/>
      <c r="R57" s="86"/>
      <c r="S57" s="85"/>
      <c r="T57" s="86"/>
      <c r="U57" s="87"/>
      <c r="V57" s="88"/>
      <c r="W57" s="89"/>
      <c r="X57" s="90"/>
      <c r="Y57" s="89"/>
      <c r="Z57" s="89"/>
      <c r="AA57" s="90"/>
      <c r="AB57" s="90"/>
      <c r="AC57" s="89"/>
      <c r="AD57" s="90"/>
      <c r="AE57" s="91"/>
      <c r="AF57" s="100"/>
      <c r="AG57" s="101"/>
      <c r="AH57" s="102"/>
      <c r="AI57" s="101"/>
      <c r="AJ57" s="101"/>
      <c r="AK57" s="102"/>
      <c r="AL57" s="102"/>
      <c r="AM57" s="101"/>
      <c r="AN57" s="102"/>
      <c r="AO57" s="103"/>
      <c r="AP57" s="96"/>
      <c r="AQ57" s="97"/>
      <c r="AR57" s="97"/>
      <c r="AS57" s="97"/>
      <c r="AT57" s="97"/>
      <c r="AU57" s="97"/>
      <c r="AV57" s="97"/>
      <c r="AW57" s="97"/>
      <c r="AX57" s="97"/>
      <c r="AY57" s="99"/>
    </row>
    <row r="58" spans="1:51" ht="14.25" customHeight="1">
      <c r="A58" s="77"/>
      <c r="B58" s="80"/>
      <c r="C58" s="81"/>
      <c r="D58" s="82"/>
      <c r="E58" s="82"/>
      <c r="F58" s="81"/>
      <c r="G58" s="81"/>
      <c r="H58" s="82"/>
      <c r="I58" s="82"/>
      <c r="J58" s="81"/>
      <c r="K58" s="83"/>
      <c r="L58" s="84"/>
      <c r="M58" s="85"/>
      <c r="N58" s="86"/>
      <c r="O58" s="85"/>
      <c r="P58" s="85"/>
      <c r="Q58" s="86"/>
      <c r="R58" s="86"/>
      <c r="S58" s="85"/>
      <c r="T58" s="86"/>
      <c r="U58" s="87"/>
      <c r="V58" s="109"/>
      <c r="W58" s="110"/>
      <c r="X58" s="111"/>
      <c r="Y58" s="110"/>
      <c r="Z58" s="110"/>
      <c r="AA58" s="110"/>
      <c r="AB58" s="110"/>
      <c r="AC58" s="110"/>
      <c r="AD58" s="110"/>
      <c r="AE58" s="112"/>
      <c r="AF58" s="92"/>
      <c r="AG58" s="93"/>
      <c r="AH58" s="94"/>
      <c r="AI58" s="93"/>
      <c r="AJ58" s="93"/>
      <c r="AK58" s="94"/>
      <c r="AL58" s="94"/>
      <c r="AM58" s="93"/>
      <c r="AN58" s="94"/>
      <c r="AO58" s="95"/>
      <c r="AP58" s="96"/>
      <c r="AQ58" s="97"/>
      <c r="AR58" s="97"/>
      <c r="AS58" s="97"/>
      <c r="AT58" s="97"/>
      <c r="AU58" s="97"/>
      <c r="AV58" s="97"/>
      <c r="AW58" s="97"/>
      <c r="AX58" s="97"/>
      <c r="AY58" s="99"/>
    </row>
    <row r="59" spans="1:51" ht="14.25" customHeight="1">
      <c r="A59" s="77"/>
      <c r="B59" s="80"/>
      <c r="C59" s="81"/>
      <c r="D59" s="82"/>
      <c r="E59" s="82"/>
      <c r="F59" s="81"/>
      <c r="G59" s="81"/>
      <c r="H59" s="82"/>
      <c r="I59" s="82"/>
      <c r="J59" s="81"/>
      <c r="K59" s="83"/>
      <c r="L59" s="84"/>
      <c r="M59" s="85"/>
      <c r="N59" s="86"/>
      <c r="O59" s="85"/>
      <c r="P59" s="85"/>
      <c r="Q59" s="86"/>
      <c r="R59" s="86"/>
      <c r="S59" s="85"/>
      <c r="T59" s="86"/>
      <c r="U59" s="87"/>
      <c r="V59" s="88"/>
      <c r="W59" s="89"/>
      <c r="X59" s="90"/>
      <c r="Y59" s="89"/>
      <c r="Z59" s="89"/>
      <c r="AA59" s="90"/>
      <c r="AB59" s="90"/>
      <c r="AC59" s="89"/>
      <c r="AD59" s="90"/>
      <c r="AE59" s="91"/>
      <c r="AF59" s="92"/>
      <c r="AG59" s="93"/>
      <c r="AH59" s="94"/>
      <c r="AI59" s="93"/>
      <c r="AJ59" s="93"/>
      <c r="AK59" s="94"/>
      <c r="AL59" s="94"/>
      <c r="AM59" s="93"/>
      <c r="AN59" s="94"/>
      <c r="AO59" s="95"/>
      <c r="AP59" s="96"/>
      <c r="AQ59" s="97"/>
      <c r="AR59" s="97"/>
      <c r="AS59" s="97"/>
      <c r="AT59" s="97"/>
      <c r="AU59" s="97"/>
      <c r="AV59" s="97"/>
      <c r="AW59" s="97"/>
      <c r="AX59" s="97"/>
      <c r="AY59" s="99"/>
    </row>
    <row r="60" spans="1:51" ht="14.25" customHeight="1">
      <c r="A60" s="77"/>
      <c r="B60" s="80"/>
      <c r="C60" s="81"/>
      <c r="D60" s="82"/>
      <c r="E60" s="82"/>
      <c r="F60" s="81"/>
      <c r="G60" s="81"/>
      <c r="H60" s="82"/>
      <c r="I60" s="82"/>
      <c r="J60" s="81"/>
      <c r="K60" s="83"/>
      <c r="L60" s="84"/>
      <c r="M60" s="85"/>
      <c r="N60" s="86"/>
      <c r="O60" s="85"/>
      <c r="P60" s="85"/>
      <c r="Q60" s="86"/>
      <c r="R60" s="86"/>
      <c r="S60" s="85"/>
      <c r="T60" s="86"/>
      <c r="U60" s="87"/>
      <c r="V60" s="88"/>
      <c r="W60" s="89"/>
      <c r="X60" s="90"/>
      <c r="Y60" s="89"/>
      <c r="Z60" s="89"/>
      <c r="AA60" s="90"/>
      <c r="AB60" s="90"/>
      <c r="AC60" s="89"/>
      <c r="AD60" s="90"/>
      <c r="AE60" s="91"/>
      <c r="AF60" s="92"/>
      <c r="AG60" s="93"/>
      <c r="AH60" s="94"/>
      <c r="AI60" s="93"/>
      <c r="AJ60" s="93"/>
      <c r="AK60" s="94"/>
      <c r="AL60" s="94"/>
      <c r="AM60" s="93"/>
      <c r="AN60" s="94"/>
      <c r="AO60" s="95"/>
      <c r="AP60" s="96"/>
      <c r="AQ60" s="97"/>
      <c r="AR60" s="97"/>
      <c r="AS60" s="97"/>
      <c r="AT60" s="97"/>
      <c r="AU60" s="97"/>
      <c r="AV60" s="97"/>
      <c r="AW60" s="97"/>
      <c r="AX60" s="97"/>
      <c r="AY60" s="99"/>
    </row>
    <row r="61" spans="1:51" ht="14.25" customHeight="1">
      <c r="A61" s="77"/>
      <c r="B61" s="80"/>
      <c r="C61" s="81"/>
      <c r="D61" s="82"/>
      <c r="E61" s="82"/>
      <c r="F61" s="81"/>
      <c r="G61" s="81"/>
      <c r="H61" s="82"/>
      <c r="I61" s="82"/>
      <c r="J61" s="81"/>
      <c r="K61" s="83"/>
      <c r="L61" s="84"/>
      <c r="M61" s="85"/>
      <c r="N61" s="86"/>
      <c r="O61" s="85"/>
      <c r="P61" s="85"/>
      <c r="Q61" s="86"/>
      <c r="R61" s="86"/>
      <c r="S61" s="85"/>
      <c r="T61" s="86"/>
      <c r="U61" s="87"/>
      <c r="V61" s="88"/>
      <c r="W61" s="89"/>
      <c r="X61" s="90"/>
      <c r="Y61" s="89"/>
      <c r="Z61" s="89"/>
      <c r="AA61" s="90"/>
      <c r="AB61" s="90"/>
      <c r="AC61" s="89"/>
      <c r="AD61" s="90"/>
      <c r="AE61" s="91"/>
      <c r="AF61" s="92"/>
      <c r="AG61" s="93"/>
      <c r="AH61" s="94"/>
      <c r="AI61" s="93"/>
      <c r="AJ61" s="93"/>
      <c r="AK61" s="94"/>
      <c r="AL61" s="94"/>
      <c r="AM61" s="93"/>
      <c r="AN61" s="94"/>
      <c r="AO61" s="95"/>
      <c r="AP61" s="96"/>
      <c r="AQ61" s="97"/>
      <c r="AR61" s="97"/>
      <c r="AS61" s="97"/>
      <c r="AT61" s="97"/>
      <c r="AU61" s="97"/>
      <c r="AV61" s="97"/>
      <c r="AW61" s="97"/>
      <c r="AX61" s="97"/>
      <c r="AY61" s="99"/>
    </row>
    <row r="62" spans="1:51" ht="14.25" customHeight="1">
      <c r="A62" s="77"/>
      <c r="B62" s="80"/>
      <c r="C62" s="81"/>
      <c r="D62" s="82"/>
      <c r="E62" s="82"/>
      <c r="F62" s="81"/>
      <c r="G62" s="81"/>
      <c r="H62" s="82"/>
      <c r="I62" s="82"/>
      <c r="J62" s="81"/>
      <c r="K62" s="83"/>
      <c r="L62" s="84"/>
      <c r="M62" s="85"/>
      <c r="N62" s="86"/>
      <c r="O62" s="85"/>
      <c r="P62" s="85"/>
      <c r="Q62" s="86"/>
      <c r="R62" s="86"/>
      <c r="S62" s="85"/>
      <c r="T62" s="86"/>
      <c r="U62" s="87"/>
      <c r="V62" s="88"/>
      <c r="W62" s="89"/>
      <c r="X62" s="90"/>
      <c r="Y62" s="89"/>
      <c r="Z62" s="89"/>
      <c r="AA62" s="90"/>
      <c r="AB62" s="90"/>
      <c r="AC62" s="89"/>
      <c r="AD62" s="90"/>
      <c r="AE62" s="91"/>
      <c r="AF62" s="92"/>
      <c r="AG62" s="93"/>
      <c r="AH62" s="94"/>
      <c r="AI62" s="93"/>
      <c r="AJ62" s="93"/>
      <c r="AK62" s="94"/>
      <c r="AL62" s="94"/>
      <c r="AM62" s="93"/>
      <c r="AN62" s="94"/>
      <c r="AO62" s="95"/>
      <c r="AP62" s="96"/>
      <c r="AQ62" s="97"/>
      <c r="AR62" s="97"/>
      <c r="AS62" s="97"/>
      <c r="AT62" s="97"/>
      <c r="AU62" s="97"/>
      <c r="AV62" s="97"/>
      <c r="AW62" s="97"/>
      <c r="AX62" s="97"/>
      <c r="AY62" s="99"/>
    </row>
    <row r="63" spans="1:51" ht="14.25" customHeight="1">
      <c r="A63" s="77"/>
      <c r="B63" s="80"/>
      <c r="C63" s="81"/>
      <c r="D63" s="82"/>
      <c r="E63" s="82"/>
      <c r="F63" s="81"/>
      <c r="G63" s="81"/>
      <c r="H63" s="82"/>
      <c r="I63" s="82"/>
      <c r="J63" s="81"/>
      <c r="K63" s="83"/>
      <c r="L63" s="84"/>
      <c r="M63" s="85"/>
      <c r="N63" s="86"/>
      <c r="O63" s="85"/>
      <c r="P63" s="85"/>
      <c r="Q63" s="86"/>
      <c r="R63" s="86"/>
      <c r="S63" s="85"/>
      <c r="T63" s="86"/>
      <c r="U63" s="87"/>
      <c r="V63" s="88"/>
      <c r="W63" s="89"/>
      <c r="X63" s="90"/>
      <c r="Y63" s="89"/>
      <c r="Z63" s="89"/>
      <c r="AA63" s="90"/>
      <c r="AB63" s="90"/>
      <c r="AC63" s="89"/>
      <c r="AD63" s="90"/>
      <c r="AE63" s="91"/>
      <c r="AF63" s="92"/>
      <c r="AG63" s="93"/>
      <c r="AH63" s="94"/>
      <c r="AI63" s="93"/>
      <c r="AJ63" s="93"/>
      <c r="AK63" s="94"/>
      <c r="AL63" s="94"/>
      <c r="AM63" s="93"/>
      <c r="AN63" s="94"/>
      <c r="AO63" s="95"/>
      <c r="AP63" s="96"/>
      <c r="AQ63" s="97"/>
      <c r="AR63" s="97"/>
      <c r="AS63" s="97"/>
      <c r="AT63" s="97"/>
      <c r="AU63" s="97"/>
      <c r="AV63" s="97"/>
      <c r="AW63" s="97"/>
      <c r="AX63" s="97"/>
      <c r="AY63" s="99"/>
    </row>
    <row r="64" spans="1:51" ht="14.25" customHeight="1">
      <c r="A64" s="77"/>
      <c r="B64" s="80"/>
      <c r="C64" s="81"/>
      <c r="D64" s="82"/>
      <c r="E64" s="82"/>
      <c r="F64" s="81"/>
      <c r="G64" s="81"/>
      <c r="H64" s="82"/>
      <c r="I64" s="82"/>
      <c r="J64" s="81"/>
      <c r="K64" s="83"/>
      <c r="L64" s="84"/>
      <c r="M64" s="85"/>
      <c r="N64" s="86"/>
      <c r="O64" s="85"/>
      <c r="P64" s="85"/>
      <c r="Q64" s="86"/>
      <c r="R64" s="86"/>
      <c r="S64" s="85"/>
      <c r="T64" s="86"/>
      <c r="U64" s="87"/>
      <c r="V64" s="88"/>
      <c r="W64" s="89"/>
      <c r="X64" s="90"/>
      <c r="Y64" s="89"/>
      <c r="Z64" s="89"/>
      <c r="AA64" s="90"/>
      <c r="AB64" s="90"/>
      <c r="AC64" s="89"/>
      <c r="AD64" s="90"/>
      <c r="AE64" s="91"/>
      <c r="AF64" s="92"/>
      <c r="AG64" s="93"/>
      <c r="AH64" s="94"/>
      <c r="AI64" s="93"/>
      <c r="AJ64" s="93"/>
      <c r="AK64" s="94"/>
      <c r="AL64" s="94"/>
      <c r="AM64" s="93"/>
      <c r="AN64" s="94"/>
      <c r="AO64" s="95"/>
      <c r="AP64" s="96"/>
      <c r="AQ64" s="97"/>
      <c r="AR64" s="97"/>
      <c r="AS64" s="97"/>
      <c r="AT64" s="97"/>
      <c r="AU64" s="97"/>
      <c r="AV64" s="97"/>
      <c r="AW64" s="97"/>
      <c r="AX64" s="97"/>
      <c r="AY64" s="99"/>
    </row>
    <row r="65" spans="1:51" ht="14.25" customHeight="1">
      <c r="A65" s="77"/>
      <c r="B65" s="80"/>
      <c r="C65" s="81"/>
      <c r="D65" s="82"/>
      <c r="E65" s="82"/>
      <c r="F65" s="81"/>
      <c r="G65" s="81"/>
      <c r="H65" s="82"/>
      <c r="I65" s="82"/>
      <c r="J65" s="81"/>
      <c r="K65" s="83"/>
      <c r="L65" s="84"/>
      <c r="M65" s="85"/>
      <c r="N65" s="86"/>
      <c r="O65" s="85"/>
      <c r="P65" s="85"/>
      <c r="Q65" s="86"/>
      <c r="R65" s="86"/>
      <c r="S65" s="85"/>
      <c r="T65" s="86"/>
      <c r="U65" s="87"/>
      <c r="V65" s="109"/>
      <c r="W65" s="110"/>
      <c r="X65" s="111"/>
      <c r="Y65" s="110"/>
      <c r="Z65" s="110"/>
      <c r="AA65" s="111"/>
      <c r="AB65" s="111"/>
      <c r="AC65" s="110"/>
      <c r="AD65" s="111"/>
      <c r="AE65" s="112"/>
      <c r="AF65" s="92"/>
      <c r="AG65" s="93"/>
      <c r="AH65" s="94"/>
      <c r="AI65" s="93"/>
      <c r="AJ65" s="93"/>
      <c r="AK65" s="94"/>
      <c r="AL65" s="94"/>
      <c r="AM65" s="93"/>
      <c r="AN65" s="94"/>
      <c r="AO65" s="95"/>
      <c r="AP65" s="96"/>
      <c r="AQ65" s="97"/>
      <c r="AR65" s="97"/>
      <c r="AS65" s="97"/>
      <c r="AT65" s="97"/>
      <c r="AU65" s="97"/>
      <c r="AV65" s="97"/>
      <c r="AW65" s="97"/>
      <c r="AX65" s="97"/>
      <c r="AY65" s="99"/>
    </row>
    <row r="66" spans="1:51" ht="14.25" customHeight="1">
      <c r="A66" s="77"/>
      <c r="B66" s="80"/>
      <c r="C66" s="81"/>
      <c r="D66" s="82"/>
      <c r="E66" s="82"/>
      <c r="F66" s="81"/>
      <c r="G66" s="81"/>
      <c r="H66" s="82"/>
      <c r="I66" s="82"/>
      <c r="J66" s="81"/>
      <c r="K66" s="83"/>
      <c r="L66" s="84"/>
      <c r="M66" s="85"/>
      <c r="N66" s="86"/>
      <c r="O66" s="85"/>
      <c r="P66" s="85"/>
      <c r="Q66" s="86"/>
      <c r="R66" s="86"/>
      <c r="S66" s="85"/>
      <c r="T66" s="86"/>
      <c r="U66" s="87"/>
      <c r="V66" s="109"/>
      <c r="W66" s="110"/>
      <c r="X66" s="111"/>
      <c r="Y66" s="110"/>
      <c r="Z66" s="110"/>
      <c r="AA66" s="111"/>
      <c r="AB66" s="111"/>
      <c r="AC66" s="110"/>
      <c r="AD66" s="111"/>
      <c r="AE66" s="112"/>
      <c r="AF66" s="92"/>
      <c r="AG66" s="93"/>
      <c r="AH66" s="94"/>
      <c r="AI66" s="93"/>
      <c r="AJ66" s="93"/>
      <c r="AK66" s="94"/>
      <c r="AL66" s="94"/>
      <c r="AM66" s="93"/>
      <c r="AN66" s="94"/>
      <c r="AO66" s="95"/>
      <c r="AP66" s="96"/>
      <c r="AQ66" s="97"/>
      <c r="AR66" s="97"/>
      <c r="AS66" s="97"/>
      <c r="AT66" s="97"/>
      <c r="AU66" s="97"/>
      <c r="AV66" s="97"/>
      <c r="AW66" s="97"/>
      <c r="AX66" s="97"/>
      <c r="AY66" s="99"/>
    </row>
    <row r="67" spans="1:51" ht="14.25" customHeight="1">
      <c r="A67" s="77"/>
      <c r="B67" s="80"/>
      <c r="C67" s="81"/>
      <c r="D67" s="82"/>
      <c r="E67" s="82"/>
      <c r="F67" s="81"/>
      <c r="G67" s="81"/>
      <c r="H67" s="82"/>
      <c r="I67" s="82"/>
      <c r="J67" s="81"/>
      <c r="K67" s="83"/>
      <c r="L67" s="84"/>
      <c r="M67" s="85"/>
      <c r="N67" s="86"/>
      <c r="O67" s="85"/>
      <c r="P67" s="85"/>
      <c r="Q67" s="86"/>
      <c r="R67" s="86"/>
      <c r="S67" s="85"/>
      <c r="T67" s="86"/>
      <c r="U67" s="87"/>
      <c r="V67" s="88"/>
      <c r="W67" s="89"/>
      <c r="X67" s="90"/>
      <c r="Y67" s="89"/>
      <c r="Z67" s="89"/>
      <c r="AA67" s="90"/>
      <c r="AB67" s="90"/>
      <c r="AC67" s="89"/>
      <c r="AD67" s="90"/>
      <c r="AE67" s="91"/>
      <c r="AF67" s="92"/>
      <c r="AG67" s="93"/>
      <c r="AH67" s="94"/>
      <c r="AI67" s="93"/>
      <c r="AJ67" s="93"/>
      <c r="AK67" s="94"/>
      <c r="AL67" s="94"/>
      <c r="AM67" s="93"/>
      <c r="AN67" s="94"/>
      <c r="AO67" s="95"/>
      <c r="AP67" s="96"/>
      <c r="AQ67" s="97"/>
      <c r="AR67" s="97"/>
      <c r="AS67" s="97"/>
      <c r="AT67" s="97"/>
      <c r="AU67" s="97"/>
      <c r="AV67" s="97"/>
      <c r="AW67" s="97"/>
      <c r="AX67" s="97"/>
      <c r="AY67" s="99"/>
    </row>
    <row r="68" spans="1:51" ht="14.25" customHeight="1">
      <c r="A68" s="77"/>
      <c r="B68" s="80"/>
      <c r="C68" s="81"/>
      <c r="D68" s="82"/>
      <c r="E68" s="82"/>
      <c r="F68" s="81"/>
      <c r="G68" s="81"/>
      <c r="H68" s="82"/>
      <c r="I68" s="82"/>
      <c r="J68" s="81"/>
      <c r="K68" s="83"/>
      <c r="L68" s="84"/>
      <c r="M68" s="85"/>
      <c r="N68" s="86"/>
      <c r="O68" s="85"/>
      <c r="P68" s="85"/>
      <c r="Q68" s="86"/>
      <c r="R68" s="86"/>
      <c r="S68" s="85"/>
      <c r="T68" s="86"/>
      <c r="U68" s="87"/>
      <c r="V68" s="88"/>
      <c r="W68" s="89"/>
      <c r="X68" s="90"/>
      <c r="Y68" s="89"/>
      <c r="Z68" s="89"/>
      <c r="AA68" s="90"/>
      <c r="AB68" s="90"/>
      <c r="AC68" s="89"/>
      <c r="AD68" s="90"/>
      <c r="AE68" s="91"/>
      <c r="AF68" s="100"/>
      <c r="AG68" s="101"/>
      <c r="AH68" s="102"/>
      <c r="AI68" s="101"/>
      <c r="AJ68" s="101"/>
      <c r="AK68" s="102"/>
      <c r="AL68" s="102"/>
      <c r="AM68" s="101"/>
      <c r="AN68" s="102"/>
      <c r="AO68" s="103"/>
      <c r="AP68" s="96"/>
      <c r="AQ68" s="97"/>
      <c r="AR68" s="97"/>
      <c r="AS68" s="97"/>
      <c r="AT68" s="97"/>
      <c r="AU68" s="97"/>
      <c r="AV68" s="97"/>
      <c r="AW68" s="97"/>
      <c r="AX68" s="97"/>
      <c r="AY68" s="99"/>
    </row>
    <row r="69" spans="1:51" ht="14.25" customHeight="1">
      <c r="A69" s="77"/>
      <c r="B69" s="80"/>
      <c r="C69" s="81"/>
      <c r="D69" s="82"/>
      <c r="E69" s="82"/>
      <c r="F69" s="81"/>
      <c r="G69" s="81"/>
      <c r="H69" s="82"/>
      <c r="I69" s="82"/>
      <c r="J69" s="81"/>
      <c r="K69" s="83"/>
      <c r="L69" s="84"/>
      <c r="M69" s="85"/>
      <c r="N69" s="86"/>
      <c r="O69" s="85"/>
      <c r="P69" s="85"/>
      <c r="Q69" s="86"/>
      <c r="R69" s="86"/>
      <c r="S69" s="85"/>
      <c r="T69" s="86"/>
      <c r="U69" s="87"/>
      <c r="V69" s="88"/>
      <c r="W69" s="89"/>
      <c r="X69" s="90"/>
      <c r="Y69" s="89"/>
      <c r="Z69" s="89"/>
      <c r="AA69" s="90"/>
      <c r="AB69" s="90"/>
      <c r="AC69" s="89"/>
      <c r="AD69" s="90"/>
      <c r="AE69" s="91"/>
      <c r="AF69" s="92"/>
      <c r="AG69" s="93"/>
      <c r="AH69" s="94"/>
      <c r="AI69" s="93"/>
      <c r="AJ69" s="93"/>
      <c r="AK69" s="94"/>
      <c r="AL69" s="94"/>
      <c r="AM69" s="93"/>
      <c r="AN69" s="94"/>
      <c r="AO69" s="95"/>
      <c r="AP69" s="96"/>
      <c r="AQ69" s="97"/>
      <c r="AR69" s="97"/>
      <c r="AS69" s="97"/>
      <c r="AT69" s="97"/>
      <c r="AU69" s="97"/>
      <c r="AV69" s="97"/>
      <c r="AW69" s="97"/>
      <c r="AX69" s="97"/>
      <c r="AY69" s="99"/>
    </row>
    <row r="70" spans="1:51" ht="14.25" customHeight="1">
      <c r="A70" s="77"/>
      <c r="B70" s="80"/>
      <c r="C70" s="81"/>
      <c r="D70" s="82"/>
      <c r="E70" s="82"/>
      <c r="F70" s="81"/>
      <c r="G70" s="81"/>
      <c r="H70" s="82"/>
      <c r="I70" s="82"/>
      <c r="J70" s="81"/>
      <c r="K70" s="83"/>
      <c r="L70" s="84"/>
      <c r="M70" s="85"/>
      <c r="N70" s="86"/>
      <c r="O70" s="85"/>
      <c r="P70" s="85"/>
      <c r="Q70" s="86"/>
      <c r="R70" s="86"/>
      <c r="S70" s="85"/>
      <c r="T70" s="86"/>
      <c r="U70" s="87"/>
      <c r="V70" s="88"/>
      <c r="W70" s="89"/>
      <c r="X70" s="90"/>
      <c r="Y70" s="89"/>
      <c r="Z70" s="89"/>
      <c r="AA70" s="90"/>
      <c r="AB70" s="90"/>
      <c r="AC70" s="89"/>
      <c r="AD70" s="90"/>
      <c r="AE70" s="91"/>
      <c r="AF70" s="92"/>
      <c r="AG70" s="93"/>
      <c r="AH70" s="94"/>
      <c r="AI70" s="93"/>
      <c r="AJ70" s="93"/>
      <c r="AK70" s="94"/>
      <c r="AL70" s="94"/>
      <c r="AM70" s="93"/>
      <c r="AN70" s="94"/>
      <c r="AO70" s="95"/>
      <c r="AP70" s="96"/>
      <c r="AQ70" s="97"/>
      <c r="AR70" s="97"/>
      <c r="AS70" s="97"/>
      <c r="AT70" s="97"/>
      <c r="AU70" s="97"/>
      <c r="AV70" s="97"/>
      <c r="AW70" s="97"/>
      <c r="AX70" s="97"/>
      <c r="AY70" s="99"/>
    </row>
    <row r="71" spans="1:51" ht="14.25" customHeight="1">
      <c r="A71" s="77"/>
      <c r="B71" s="80"/>
      <c r="C71" s="81"/>
      <c r="D71" s="82"/>
      <c r="E71" s="82"/>
      <c r="F71" s="81"/>
      <c r="G71" s="81"/>
      <c r="H71" s="82"/>
      <c r="I71" s="82"/>
      <c r="J71" s="81"/>
      <c r="K71" s="83"/>
      <c r="L71" s="84"/>
      <c r="M71" s="85"/>
      <c r="N71" s="86"/>
      <c r="O71" s="85"/>
      <c r="P71" s="85"/>
      <c r="Q71" s="86"/>
      <c r="R71" s="86"/>
      <c r="S71" s="85"/>
      <c r="T71" s="86"/>
      <c r="U71" s="87"/>
      <c r="V71" s="88"/>
      <c r="W71" s="89"/>
      <c r="X71" s="90"/>
      <c r="Y71" s="89"/>
      <c r="Z71" s="89"/>
      <c r="AA71" s="90"/>
      <c r="AB71" s="90"/>
      <c r="AC71" s="89"/>
      <c r="AD71" s="90"/>
      <c r="AE71" s="91"/>
      <c r="AF71" s="92"/>
      <c r="AG71" s="93"/>
      <c r="AH71" s="94"/>
      <c r="AI71" s="93"/>
      <c r="AJ71" s="93"/>
      <c r="AK71" s="94"/>
      <c r="AL71" s="94"/>
      <c r="AM71" s="93"/>
      <c r="AN71" s="94"/>
      <c r="AO71" s="95"/>
      <c r="AP71" s="96"/>
      <c r="AQ71" s="97"/>
      <c r="AR71" s="97"/>
      <c r="AS71" s="97"/>
      <c r="AT71" s="97"/>
      <c r="AU71" s="97"/>
      <c r="AV71" s="97"/>
      <c r="AW71" s="97"/>
      <c r="AX71" s="97"/>
      <c r="AY71" s="99"/>
    </row>
    <row r="72" spans="1:51" ht="14.25" customHeight="1">
      <c r="A72" s="77"/>
      <c r="B72" s="80"/>
      <c r="C72" s="81"/>
      <c r="D72" s="82"/>
      <c r="E72" s="82"/>
      <c r="F72" s="81"/>
      <c r="G72" s="81"/>
      <c r="H72" s="82"/>
      <c r="I72" s="82"/>
      <c r="J72" s="81"/>
      <c r="K72" s="83"/>
      <c r="L72" s="84"/>
      <c r="M72" s="85"/>
      <c r="N72" s="86"/>
      <c r="O72" s="85"/>
      <c r="P72" s="85"/>
      <c r="Q72" s="86"/>
      <c r="R72" s="86"/>
      <c r="S72" s="85"/>
      <c r="T72" s="86"/>
      <c r="U72" s="87"/>
      <c r="V72" s="88"/>
      <c r="W72" s="89"/>
      <c r="X72" s="90"/>
      <c r="Y72" s="89"/>
      <c r="Z72" s="89"/>
      <c r="AA72" s="90"/>
      <c r="AB72" s="90"/>
      <c r="AC72" s="89"/>
      <c r="AD72" s="90"/>
      <c r="AE72" s="91"/>
      <c r="AF72" s="92"/>
      <c r="AG72" s="93"/>
      <c r="AH72" s="94"/>
      <c r="AI72" s="93"/>
      <c r="AJ72" s="93"/>
      <c r="AK72" s="94"/>
      <c r="AL72" s="94"/>
      <c r="AM72" s="93"/>
      <c r="AN72" s="94"/>
      <c r="AO72" s="95"/>
      <c r="AP72" s="96"/>
      <c r="AQ72" s="97"/>
      <c r="AR72" s="97"/>
      <c r="AS72" s="97"/>
      <c r="AT72" s="97"/>
      <c r="AU72" s="97"/>
      <c r="AV72" s="97"/>
      <c r="AW72" s="97"/>
      <c r="AX72" s="97"/>
      <c r="AY72" s="99"/>
    </row>
    <row r="73" spans="1:51" ht="14.25" customHeight="1">
      <c r="A73" s="77"/>
      <c r="B73" s="80"/>
      <c r="C73" s="81"/>
      <c r="D73" s="82"/>
      <c r="E73" s="82"/>
      <c r="F73" s="81"/>
      <c r="G73" s="81"/>
      <c r="H73" s="82"/>
      <c r="I73" s="82"/>
      <c r="J73" s="81"/>
      <c r="K73" s="83"/>
      <c r="L73" s="84"/>
      <c r="M73" s="85"/>
      <c r="N73" s="86"/>
      <c r="O73" s="85"/>
      <c r="P73" s="85"/>
      <c r="Q73" s="86"/>
      <c r="R73" s="86"/>
      <c r="S73" s="85"/>
      <c r="T73" s="86"/>
      <c r="U73" s="87"/>
      <c r="V73" s="88"/>
      <c r="W73" s="89"/>
      <c r="X73" s="90"/>
      <c r="Y73" s="89"/>
      <c r="Z73" s="89"/>
      <c r="AA73" s="90"/>
      <c r="AB73" s="90"/>
      <c r="AC73" s="89"/>
      <c r="AD73" s="90"/>
      <c r="AE73" s="91"/>
      <c r="AF73" s="92"/>
      <c r="AG73" s="93"/>
      <c r="AH73" s="94"/>
      <c r="AI73" s="93"/>
      <c r="AJ73" s="93"/>
      <c r="AK73" s="94"/>
      <c r="AL73" s="94"/>
      <c r="AM73" s="93"/>
      <c r="AN73" s="94"/>
      <c r="AO73" s="95"/>
      <c r="AP73" s="96"/>
      <c r="AQ73" s="97"/>
      <c r="AR73" s="97"/>
      <c r="AS73" s="97"/>
      <c r="AT73" s="97"/>
      <c r="AU73" s="97"/>
      <c r="AV73" s="97"/>
      <c r="AW73" s="97"/>
      <c r="AX73" s="97"/>
      <c r="AY73" s="99"/>
    </row>
    <row r="74" spans="1:51" ht="14.25" customHeight="1">
      <c r="A74" s="77"/>
      <c r="B74" s="80"/>
      <c r="C74" s="81"/>
      <c r="D74" s="82"/>
      <c r="E74" s="82"/>
      <c r="F74" s="81"/>
      <c r="G74" s="81"/>
      <c r="H74" s="82"/>
      <c r="I74" s="82"/>
      <c r="J74" s="81"/>
      <c r="K74" s="83"/>
      <c r="L74" s="84"/>
      <c r="M74" s="85"/>
      <c r="N74" s="86"/>
      <c r="O74" s="85"/>
      <c r="P74" s="85"/>
      <c r="Q74" s="86"/>
      <c r="R74" s="86"/>
      <c r="S74" s="85"/>
      <c r="T74" s="86"/>
      <c r="U74" s="87"/>
      <c r="V74" s="88"/>
      <c r="W74" s="89"/>
      <c r="X74" s="90"/>
      <c r="Y74" s="89"/>
      <c r="Z74" s="89"/>
      <c r="AA74" s="90"/>
      <c r="AB74" s="90"/>
      <c r="AC74" s="89"/>
      <c r="AD74" s="90"/>
      <c r="AE74" s="91"/>
      <c r="AF74" s="123"/>
      <c r="AG74" s="124"/>
      <c r="AH74" s="125"/>
      <c r="AI74" s="124"/>
      <c r="AJ74" s="126"/>
      <c r="AK74" s="124"/>
      <c r="AL74" s="124"/>
      <c r="AM74" s="124"/>
      <c r="AN74" s="124"/>
      <c r="AO74" s="127"/>
      <c r="AP74" s="96"/>
      <c r="AQ74" s="97"/>
      <c r="AR74" s="97"/>
      <c r="AS74" s="97"/>
      <c r="AT74" s="97"/>
      <c r="AU74" s="97"/>
      <c r="AV74" s="97"/>
      <c r="AW74" s="97"/>
      <c r="AX74" s="97"/>
      <c r="AY74" s="99"/>
    </row>
    <row r="75" spans="1:51" ht="14.25" customHeight="1">
      <c r="A75" s="77"/>
      <c r="B75" s="80"/>
      <c r="C75" s="81"/>
      <c r="D75" s="82"/>
      <c r="E75" s="82"/>
      <c r="F75" s="81"/>
      <c r="G75" s="81"/>
      <c r="H75" s="82"/>
      <c r="I75" s="82"/>
      <c r="J75" s="81"/>
      <c r="K75" s="83"/>
      <c r="L75" s="84"/>
      <c r="M75" s="85"/>
      <c r="N75" s="86"/>
      <c r="O75" s="85"/>
      <c r="P75" s="85"/>
      <c r="Q75" s="86"/>
      <c r="R75" s="86"/>
      <c r="S75" s="85"/>
      <c r="T75" s="86"/>
      <c r="U75" s="87"/>
      <c r="V75" s="88"/>
      <c r="W75" s="89"/>
      <c r="X75" s="90"/>
      <c r="Y75" s="89"/>
      <c r="Z75" s="89"/>
      <c r="AA75" s="90"/>
      <c r="AB75" s="90"/>
      <c r="AC75" s="89"/>
      <c r="AD75" s="90"/>
      <c r="AE75" s="91"/>
      <c r="AF75" s="123"/>
      <c r="AG75" s="124"/>
      <c r="AH75" s="125"/>
      <c r="AI75" s="124"/>
      <c r="AJ75" s="124"/>
      <c r="AK75" s="124"/>
      <c r="AL75" s="124"/>
      <c r="AM75" s="124"/>
      <c r="AN75" s="124"/>
      <c r="AO75" s="127"/>
      <c r="AP75" s="96"/>
      <c r="AQ75" s="97"/>
      <c r="AR75" s="97"/>
      <c r="AS75" s="97"/>
      <c r="AT75" s="97"/>
      <c r="AU75" s="97"/>
      <c r="AV75" s="97"/>
      <c r="AW75" s="97"/>
      <c r="AX75" s="97"/>
      <c r="AY75" s="99"/>
    </row>
    <row r="76" spans="1:51" ht="14.25" customHeight="1">
      <c r="A76" s="77"/>
      <c r="B76" s="80"/>
      <c r="C76" s="81"/>
      <c r="D76" s="82"/>
      <c r="E76" s="82"/>
      <c r="F76" s="81"/>
      <c r="G76" s="81"/>
      <c r="H76" s="82"/>
      <c r="I76" s="82"/>
      <c r="J76" s="81"/>
      <c r="K76" s="83"/>
      <c r="L76" s="84"/>
      <c r="M76" s="85"/>
      <c r="N76" s="86"/>
      <c r="O76" s="85"/>
      <c r="P76" s="85"/>
      <c r="Q76" s="86"/>
      <c r="R76" s="86"/>
      <c r="S76" s="85"/>
      <c r="T76" s="86"/>
      <c r="U76" s="87"/>
      <c r="V76" s="88"/>
      <c r="W76" s="89"/>
      <c r="X76" s="90"/>
      <c r="Y76" s="89"/>
      <c r="Z76" s="89"/>
      <c r="AA76" s="90"/>
      <c r="AB76" s="90"/>
      <c r="AC76" s="89"/>
      <c r="AD76" s="90"/>
      <c r="AE76" s="91"/>
      <c r="AF76" s="92"/>
      <c r="AG76" s="93"/>
      <c r="AH76" s="94"/>
      <c r="AI76" s="93"/>
      <c r="AJ76" s="93"/>
      <c r="AK76" s="94"/>
      <c r="AL76" s="94"/>
      <c r="AM76" s="93"/>
      <c r="AN76" s="94"/>
      <c r="AO76" s="95"/>
      <c r="AP76" s="96"/>
      <c r="AQ76" s="97"/>
      <c r="AR76" s="97"/>
      <c r="AS76" s="97"/>
      <c r="AT76" s="97"/>
      <c r="AU76" s="97"/>
      <c r="AV76" s="97"/>
      <c r="AW76" s="97"/>
      <c r="AX76" s="97"/>
      <c r="AY76" s="99"/>
    </row>
    <row r="77" spans="1:51" ht="14.25" customHeight="1">
      <c r="A77" s="77"/>
      <c r="B77" s="80"/>
      <c r="C77" s="81"/>
      <c r="D77" s="82"/>
      <c r="E77" s="82"/>
      <c r="F77" s="81"/>
      <c r="G77" s="81"/>
      <c r="H77" s="82"/>
      <c r="I77" s="82"/>
      <c r="J77" s="81"/>
      <c r="K77" s="83"/>
      <c r="L77" s="84"/>
      <c r="M77" s="85"/>
      <c r="N77" s="86"/>
      <c r="O77" s="85"/>
      <c r="P77" s="85"/>
      <c r="Q77" s="86"/>
      <c r="R77" s="86"/>
      <c r="S77" s="85"/>
      <c r="T77" s="86"/>
      <c r="U77" s="87"/>
      <c r="V77" s="88"/>
      <c r="W77" s="89"/>
      <c r="X77" s="90"/>
      <c r="Y77" s="89"/>
      <c r="Z77" s="89"/>
      <c r="AA77" s="90"/>
      <c r="AB77" s="90"/>
      <c r="AC77" s="89"/>
      <c r="AD77" s="90"/>
      <c r="AE77" s="91"/>
      <c r="AF77" s="92"/>
      <c r="AG77" s="93"/>
      <c r="AH77" s="94"/>
      <c r="AI77" s="93"/>
      <c r="AJ77" s="93"/>
      <c r="AK77" s="94"/>
      <c r="AL77" s="94"/>
      <c r="AM77" s="93"/>
      <c r="AN77" s="94"/>
      <c r="AO77" s="95"/>
      <c r="AP77" s="96"/>
      <c r="AQ77" s="97"/>
      <c r="AR77" s="97"/>
      <c r="AS77" s="97"/>
      <c r="AT77" s="97"/>
      <c r="AU77" s="97"/>
      <c r="AV77" s="97"/>
      <c r="AW77" s="97"/>
      <c r="AX77" s="97"/>
      <c r="AY77" s="99"/>
    </row>
    <row r="78" spans="1:51" ht="14.25" customHeight="1">
      <c r="A78" s="77"/>
      <c r="B78" s="80"/>
      <c r="C78" s="81"/>
      <c r="D78" s="82"/>
      <c r="E78" s="82"/>
      <c r="F78" s="81"/>
      <c r="G78" s="81"/>
      <c r="H78" s="82"/>
      <c r="I78" s="82"/>
      <c r="J78" s="81"/>
      <c r="K78" s="83"/>
      <c r="L78" s="84"/>
      <c r="M78" s="85"/>
      <c r="N78" s="86"/>
      <c r="O78" s="85"/>
      <c r="P78" s="85"/>
      <c r="Q78" s="86"/>
      <c r="R78" s="86"/>
      <c r="S78" s="85"/>
      <c r="T78" s="86"/>
      <c r="U78" s="87"/>
      <c r="V78" s="88"/>
      <c r="W78" s="89"/>
      <c r="X78" s="90"/>
      <c r="Y78" s="89"/>
      <c r="Z78" s="89"/>
      <c r="AA78" s="90"/>
      <c r="AB78" s="90"/>
      <c r="AC78" s="89"/>
      <c r="AD78" s="90"/>
      <c r="AE78" s="91"/>
      <c r="AF78" s="92"/>
      <c r="AG78" s="93"/>
      <c r="AH78" s="94"/>
      <c r="AI78" s="93"/>
      <c r="AJ78" s="93"/>
      <c r="AK78" s="94"/>
      <c r="AL78" s="94"/>
      <c r="AM78" s="93"/>
      <c r="AN78" s="94"/>
      <c r="AO78" s="95"/>
      <c r="AP78" s="96"/>
      <c r="AQ78" s="97"/>
      <c r="AR78" s="97"/>
      <c r="AS78" s="97"/>
      <c r="AT78" s="97"/>
      <c r="AU78" s="97"/>
      <c r="AV78" s="97"/>
      <c r="AW78" s="97"/>
      <c r="AX78" s="97"/>
      <c r="AY78" s="99"/>
    </row>
    <row r="79" spans="1:51" ht="14.25" customHeight="1">
      <c r="A79" s="77"/>
      <c r="B79" s="80"/>
      <c r="C79" s="81"/>
      <c r="D79" s="82"/>
      <c r="E79" s="82"/>
      <c r="F79" s="81"/>
      <c r="G79" s="81"/>
      <c r="H79" s="82"/>
      <c r="I79" s="82"/>
      <c r="J79" s="81"/>
      <c r="K79" s="83"/>
      <c r="L79" s="84"/>
      <c r="M79" s="85"/>
      <c r="N79" s="86"/>
      <c r="O79" s="85"/>
      <c r="P79" s="85"/>
      <c r="Q79" s="86"/>
      <c r="R79" s="86"/>
      <c r="S79" s="85"/>
      <c r="T79" s="86"/>
      <c r="U79" s="87"/>
      <c r="V79" s="88"/>
      <c r="W79" s="89"/>
      <c r="X79" s="90"/>
      <c r="Y79" s="89"/>
      <c r="Z79" s="89"/>
      <c r="AA79" s="90"/>
      <c r="AB79" s="90"/>
      <c r="AC79" s="89"/>
      <c r="AD79" s="90"/>
      <c r="AE79" s="91"/>
      <c r="AF79" s="92"/>
      <c r="AG79" s="93"/>
      <c r="AH79" s="94"/>
      <c r="AI79" s="93"/>
      <c r="AJ79" s="93"/>
      <c r="AK79" s="94"/>
      <c r="AL79" s="94"/>
      <c r="AM79" s="93"/>
      <c r="AN79" s="94"/>
      <c r="AO79" s="95"/>
      <c r="AP79" s="96"/>
      <c r="AQ79" s="97"/>
      <c r="AR79" s="97"/>
      <c r="AS79" s="97"/>
      <c r="AT79" s="97"/>
      <c r="AU79" s="97"/>
      <c r="AV79" s="97"/>
      <c r="AW79" s="97"/>
      <c r="AX79" s="97"/>
      <c r="AY79" s="99"/>
    </row>
    <row r="80" spans="1:51" ht="14.25" customHeight="1">
      <c r="A80" s="77"/>
      <c r="B80" s="80"/>
      <c r="C80" s="81"/>
      <c r="D80" s="82"/>
      <c r="E80" s="82"/>
      <c r="F80" s="81"/>
      <c r="G80" s="81"/>
      <c r="H80" s="82"/>
      <c r="I80" s="82"/>
      <c r="J80" s="81"/>
      <c r="K80" s="83"/>
      <c r="L80" s="84"/>
      <c r="M80" s="85"/>
      <c r="N80" s="86"/>
      <c r="O80" s="85"/>
      <c r="P80" s="85"/>
      <c r="Q80" s="86"/>
      <c r="R80" s="86"/>
      <c r="S80" s="85"/>
      <c r="T80" s="86"/>
      <c r="U80" s="87"/>
      <c r="V80" s="88"/>
      <c r="W80" s="89"/>
      <c r="X80" s="90"/>
      <c r="Y80" s="89"/>
      <c r="Z80" s="89"/>
      <c r="AA80" s="90"/>
      <c r="AB80" s="90"/>
      <c r="AC80" s="89"/>
      <c r="AD80" s="90"/>
      <c r="AE80" s="91"/>
      <c r="AF80" s="92"/>
      <c r="AG80" s="93"/>
      <c r="AH80" s="94"/>
      <c r="AI80" s="93"/>
      <c r="AJ80" s="93"/>
      <c r="AK80" s="94"/>
      <c r="AL80" s="94"/>
      <c r="AM80" s="93"/>
      <c r="AN80" s="94"/>
      <c r="AO80" s="95"/>
      <c r="AP80" s="96"/>
      <c r="AQ80" s="97"/>
      <c r="AR80" s="97"/>
      <c r="AS80" s="97"/>
      <c r="AT80" s="97"/>
      <c r="AU80" s="97"/>
      <c r="AV80" s="97"/>
      <c r="AW80" s="97"/>
      <c r="AX80" s="97"/>
      <c r="AY80" s="99"/>
    </row>
    <row r="81" spans="1:51" ht="14.25" customHeight="1">
      <c r="A81" s="77"/>
      <c r="B81" s="80"/>
      <c r="C81" s="81"/>
      <c r="D81" s="82"/>
      <c r="E81" s="82"/>
      <c r="F81" s="81"/>
      <c r="G81" s="81"/>
      <c r="H81" s="82"/>
      <c r="I81" s="82"/>
      <c r="J81" s="81"/>
      <c r="K81" s="83"/>
      <c r="L81" s="84"/>
      <c r="M81" s="85"/>
      <c r="N81" s="86"/>
      <c r="O81" s="85"/>
      <c r="P81" s="85"/>
      <c r="Q81" s="86"/>
      <c r="R81" s="86"/>
      <c r="S81" s="85"/>
      <c r="T81" s="86"/>
      <c r="U81" s="87"/>
      <c r="V81" s="128"/>
      <c r="W81" s="129"/>
      <c r="X81" s="130"/>
      <c r="Y81" s="129"/>
      <c r="Z81" s="129"/>
      <c r="AA81" s="130"/>
      <c r="AB81" s="130"/>
      <c r="AC81" s="129"/>
      <c r="AD81" s="130"/>
      <c r="AE81" s="131"/>
      <c r="AF81" s="92"/>
      <c r="AG81" s="93"/>
      <c r="AH81" s="94"/>
      <c r="AI81" s="93"/>
      <c r="AJ81" s="93"/>
      <c r="AK81" s="94"/>
      <c r="AL81" s="94"/>
      <c r="AM81" s="93"/>
      <c r="AN81" s="94"/>
      <c r="AO81" s="95"/>
      <c r="AP81" s="96"/>
      <c r="AQ81" s="97"/>
      <c r="AR81" s="97"/>
      <c r="AS81" s="97"/>
      <c r="AT81" s="97"/>
      <c r="AU81" s="97"/>
      <c r="AV81" s="97"/>
      <c r="AW81" s="97"/>
      <c r="AX81" s="97"/>
      <c r="AY81" s="99"/>
    </row>
    <row r="82" spans="1:51" ht="14.25" customHeight="1">
      <c r="A82" s="77"/>
      <c r="B82" s="80"/>
      <c r="C82" s="81"/>
      <c r="D82" s="82"/>
      <c r="E82" s="82"/>
      <c r="F82" s="81"/>
      <c r="G82" s="81"/>
      <c r="H82" s="82"/>
      <c r="I82" s="82"/>
      <c r="J82" s="81"/>
      <c r="K82" s="83"/>
      <c r="L82" s="84"/>
      <c r="M82" s="85"/>
      <c r="N82" s="86"/>
      <c r="O82" s="85"/>
      <c r="P82" s="85"/>
      <c r="Q82" s="86"/>
      <c r="R82" s="86"/>
      <c r="S82" s="85"/>
      <c r="T82" s="86"/>
      <c r="U82" s="87"/>
      <c r="V82" s="128"/>
      <c r="W82" s="129"/>
      <c r="X82" s="130"/>
      <c r="Y82" s="129"/>
      <c r="Z82" s="129"/>
      <c r="AA82" s="130"/>
      <c r="AB82" s="130"/>
      <c r="AC82" s="129"/>
      <c r="AD82" s="130"/>
      <c r="AE82" s="131"/>
      <c r="AF82" s="132"/>
      <c r="AG82" s="133"/>
      <c r="AH82" s="134"/>
      <c r="AI82" s="133"/>
      <c r="AJ82" s="135"/>
      <c r="AK82" s="136"/>
      <c r="AL82" s="136"/>
      <c r="AM82" s="133"/>
      <c r="AN82" s="136"/>
      <c r="AO82" s="137"/>
      <c r="AP82" s="96"/>
      <c r="AQ82" s="97"/>
      <c r="AR82" s="97"/>
      <c r="AS82" s="97"/>
      <c r="AT82" s="97"/>
      <c r="AU82" s="97"/>
      <c r="AV82" s="97"/>
      <c r="AW82" s="97"/>
      <c r="AX82" s="97"/>
      <c r="AY82" s="99"/>
    </row>
    <row r="83" spans="1:51" ht="14.25" customHeight="1">
      <c r="A83" s="77"/>
      <c r="B83" s="80"/>
      <c r="C83" s="81"/>
      <c r="D83" s="82"/>
      <c r="E83" s="82"/>
      <c r="F83" s="81"/>
      <c r="G83" s="81"/>
      <c r="H83" s="82"/>
      <c r="I83" s="82"/>
      <c r="J83" s="81"/>
      <c r="K83" s="83"/>
      <c r="L83" s="84"/>
      <c r="M83" s="85"/>
      <c r="N83" s="86"/>
      <c r="O83" s="85"/>
      <c r="P83" s="85"/>
      <c r="Q83" s="86"/>
      <c r="R83" s="86"/>
      <c r="S83" s="85"/>
      <c r="T83" s="86"/>
      <c r="U83" s="87"/>
      <c r="V83" s="128"/>
      <c r="W83" s="129"/>
      <c r="X83" s="130"/>
      <c r="Y83" s="129"/>
      <c r="Z83" s="129"/>
      <c r="AA83" s="130"/>
      <c r="AB83" s="130"/>
      <c r="AC83" s="129"/>
      <c r="AD83" s="130"/>
      <c r="AE83" s="131"/>
      <c r="AF83" s="132"/>
      <c r="AG83" s="133"/>
      <c r="AH83" s="136"/>
      <c r="AI83" s="133"/>
      <c r="AJ83" s="135"/>
      <c r="AK83" s="136"/>
      <c r="AL83" s="136"/>
      <c r="AM83" s="133"/>
      <c r="AN83" s="136"/>
      <c r="AO83" s="137"/>
      <c r="AP83" s="96"/>
      <c r="AQ83" s="97"/>
      <c r="AR83" s="97"/>
      <c r="AS83" s="97"/>
      <c r="AT83" s="97"/>
      <c r="AU83" s="97"/>
      <c r="AV83" s="97"/>
      <c r="AW83" s="97"/>
      <c r="AX83" s="97"/>
      <c r="AY83" s="99"/>
    </row>
    <row r="84" spans="1:51" ht="14.25" customHeight="1">
      <c r="A84" s="77"/>
      <c r="B84" s="80"/>
      <c r="C84" s="81"/>
      <c r="D84" s="82"/>
      <c r="E84" s="82"/>
      <c r="F84" s="81"/>
      <c r="G84" s="81"/>
      <c r="H84" s="82"/>
      <c r="I84" s="82"/>
      <c r="J84" s="81"/>
      <c r="K84" s="83"/>
      <c r="L84" s="84"/>
      <c r="M84" s="85"/>
      <c r="N84" s="86"/>
      <c r="O84" s="85"/>
      <c r="P84" s="85"/>
      <c r="Q84" s="86"/>
      <c r="R84" s="86"/>
      <c r="S84" s="85"/>
      <c r="T84" s="86"/>
      <c r="U84" s="87"/>
      <c r="V84" s="128"/>
      <c r="W84" s="129"/>
      <c r="X84" s="130"/>
      <c r="Y84" s="129"/>
      <c r="Z84" s="129"/>
      <c r="AA84" s="130"/>
      <c r="AB84" s="130"/>
      <c r="AC84" s="129"/>
      <c r="AD84" s="130"/>
      <c r="AE84" s="131"/>
      <c r="AF84" s="132"/>
      <c r="AG84" s="133"/>
      <c r="AH84" s="136"/>
      <c r="AI84" s="133"/>
      <c r="AJ84" s="135"/>
      <c r="AK84" s="136"/>
      <c r="AL84" s="136"/>
      <c r="AM84" s="133"/>
      <c r="AN84" s="136"/>
      <c r="AO84" s="137"/>
      <c r="AP84" s="96"/>
      <c r="AQ84" s="97"/>
      <c r="AR84" s="97"/>
      <c r="AS84" s="97"/>
      <c r="AT84" s="97"/>
      <c r="AU84" s="97"/>
      <c r="AV84" s="97"/>
      <c r="AW84" s="97"/>
      <c r="AX84" s="97"/>
      <c r="AY84" s="99"/>
    </row>
    <row r="85" spans="1:51" ht="14.25" customHeight="1">
      <c r="A85" s="77"/>
      <c r="B85" s="80"/>
      <c r="C85" s="81"/>
      <c r="D85" s="82"/>
      <c r="E85" s="82"/>
      <c r="F85" s="81"/>
      <c r="G85" s="81"/>
      <c r="H85" s="82"/>
      <c r="I85" s="82"/>
      <c r="J85" s="81"/>
      <c r="K85" s="83"/>
      <c r="L85" s="84"/>
      <c r="M85" s="85"/>
      <c r="N85" s="86"/>
      <c r="O85" s="85"/>
      <c r="P85" s="85"/>
      <c r="Q85" s="86"/>
      <c r="R85" s="86"/>
      <c r="S85" s="85"/>
      <c r="T85" s="86"/>
      <c r="U85" s="87"/>
      <c r="V85" s="128"/>
      <c r="W85" s="129"/>
      <c r="X85" s="130"/>
      <c r="Y85" s="129"/>
      <c r="Z85" s="129"/>
      <c r="AA85" s="130"/>
      <c r="AB85" s="130"/>
      <c r="AC85" s="129"/>
      <c r="AD85" s="130"/>
      <c r="AE85" s="131"/>
      <c r="AF85" s="132"/>
      <c r="AG85" s="133"/>
      <c r="AH85" s="136"/>
      <c r="AI85" s="133"/>
      <c r="AJ85" s="133"/>
      <c r="AK85" s="136"/>
      <c r="AL85" s="136"/>
      <c r="AM85" s="133"/>
      <c r="AN85" s="136"/>
      <c r="AO85" s="137"/>
      <c r="AP85" s="96"/>
      <c r="AQ85" s="97"/>
      <c r="AR85" s="97"/>
      <c r="AS85" s="97"/>
      <c r="AT85" s="97"/>
      <c r="AU85" s="97"/>
      <c r="AV85" s="97"/>
      <c r="AW85" s="97"/>
      <c r="AX85" s="97"/>
      <c r="AY85" s="99"/>
    </row>
    <row r="86" spans="1:51" ht="14.25" customHeight="1">
      <c r="A86" s="77"/>
      <c r="B86" s="80"/>
      <c r="C86" s="81"/>
      <c r="D86" s="82"/>
      <c r="E86" s="82"/>
      <c r="F86" s="81"/>
      <c r="G86" s="81"/>
      <c r="H86" s="82"/>
      <c r="I86" s="82"/>
      <c r="J86" s="81"/>
      <c r="K86" s="83"/>
      <c r="L86" s="84"/>
      <c r="M86" s="85"/>
      <c r="N86" s="86"/>
      <c r="O86" s="85"/>
      <c r="P86" s="85"/>
      <c r="Q86" s="86"/>
      <c r="R86" s="86"/>
      <c r="S86" s="85"/>
      <c r="T86" s="86"/>
      <c r="U86" s="87"/>
      <c r="V86" s="128"/>
      <c r="W86" s="129"/>
      <c r="X86" s="130"/>
      <c r="Y86" s="129"/>
      <c r="Z86" s="129"/>
      <c r="AA86" s="130"/>
      <c r="AB86" s="130"/>
      <c r="AC86" s="129"/>
      <c r="AD86" s="130"/>
      <c r="AE86" s="131"/>
      <c r="AF86" s="123"/>
      <c r="AG86" s="124"/>
      <c r="AH86" s="125"/>
      <c r="AI86" s="124"/>
      <c r="AJ86" s="124"/>
      <c r="AK86" s="125"/>
      <c r="AL86" s="125"/>
      <c r="AM86" s="124"/>
      <c r="AN86" s="125"/>
      <c r="AO86" s="127"/>
      <c r="AP86" s="96"/>
      <c r="AQ86" s="97"/>
      <c r="AR86" s="97"/>
      <c r="AS86" s="97"/>
      <c r="AT86" s="97"/>
      <c r="AU86" s="97"/>
      <c r="AV86" s="97"/>
      <c r="AW86" s="97"/>
      <c r="AX86" s="97"/>
      <c r="AY86" s="99"/>
    </row>
    <row r="87" spans="1:51" ht="14.25" customHeight="1">
      <c r="A87" s="77"/>
      <c r="B87" s="80"/>
      <c r="C87" s="81"/>
      <c r="D87" s="82"/>
      <c r="E87" s="82"/>
      <c r="F87" s="81"/>
      <c r="G87" s="81"/>
      <c r="H87" s="82"/>
      <c r="I87" s="82"/>
      <c r="J87" s="81"/>
      <c r="K87" s="83"/>
      <c r="L87" s="84"/>
      <c r="M87" s="85"/>
      <c r="N87" s="86"/>
      <c r="O87" s="85"/>
      <c r="P87" s="85"/>
      <c r="Q87" s="86"/>
      <c r="R87" s="86"/>
      <c r="S87" s="85"/>
      <c r="T87" s="86"/>
      <c r="U87" s="87"/>
      <c r="V87" s="128"/>
      <c r="W87" s="129"/>
      <c r="X87" s="130"/>
      <c r="Y87" s="129"/>
      <c r="Z87" s="129"/>
      <c r="AA87" s="130"/>
      <c r="AB87" s="130"/>
      <c r="AC87" s="129"/>
      <c r="AD87" s="130"/>
      <c r="AE87" s="131"/>
      <c r="AF87" s="138"/>
      <c r="AG87" s="124"/>
      <c r="AH87" s="139"/>
      <c r="AI87" s="139"/>
      <c r="AJ87" s="139"/>
      <c r="AK87" s="139"/>
      <c r="AL87" s="139"/>
      <c r="AM87" s="139"/>
      <c r="AN87" s="139"/>
      <c r="AO87" s="140"/>
      <c r="AP87" s="96"/>
      <c r="AQ87" s="97"/>
      <c r="AR87" s="97"/>
      <c r="AS87" s="97"/>
      <c r="AT87" s="97"/>
      <c r="AU87" s="97"/>
      <c r="AV87" s="97"/>
      <c r="AW87" s="97"/>
      <c r="AX87" s="97"/>
      <c r="AY87" s="99"/>
    </row>
    <row r="88" spans="1:51" ht="14.25" customHeight="1">
      <c r="A88" s="77"/>
      <c r="B88" s="80"/>
      <c r="C88" s="81"/>
      <c r="D88" s="82"/>
      <c r="E88" s="82"/>
      <c r="F88" s="81"/>
      <c r="G88" s="81"/>
      <c r="H88" s="82"/>
      <c r="I88" s="82"/>
      <c r="J88" s="81"/>
      <c r="K88" s="83"/>
      <c r="L88" s="84"/>
      <c r="M88" s="85"/>
      <c r="N88" s="86"/>
      <c r="O88" s="85"/>
      <c r="P88" s="85"/>
      <c r="Q88" s="86"/>
      <c r="R88" s="86"/>
      <c r="S88" s="85"/>
      <c r="T88" s="86"/>
      <c r="U88" s="87"/>
      <c r="V88" s="128"/>
      <c r="W88" s="129"/>
      <c r="X88" s="130"/>
      <c r="Y88" s="129"/>
      <c r="Z88" s="129"/>
      <c r="AA88" s="130"/>
      <c r="AB88" s="130"/>
      <c r="AC88" s="129"/>
      <c r="AD88" s="130"/>
      <c r="AE88" s="131"/>
      <c r="AF88" s="138"/>
      <c r="AG88" s="124"/>
      <c r="AH88" s="139"/>
      <c r="AI88" s="139"/>
      <c r="AJ88" s="139"/>
      <c r="AK88" s="139"/>
      <c r="AL88" s="139"/>
      <c r="AM88" s="139"/>
      <c r="AN88" s="139"/>
      <c r="AO88" s="140"/>
      <c r="AP88" s="96"/>
      <c r="AQ88" s="97"/>
      <c r="AR88" s="97"/>
      <c r="AS88" s="97"/>
      <c r="AT88" s="97"/>
      <c r="AU88" s="97"/>
      <c r="AV88" s="97"/>
      <c r="AW88" s="97"/>
      <c r="AX88" s="97"/>
      <c r="AY88" s="99"/>
    </row>
    <row r="89" spans="1:51" ht="14.25" customHeight="1">
      <c r="A89" s="77"/>
      <c r="B89" s="80"/>
      <c r="C89" s="81"/>
      <c r="D89" s="82"/>
      <c r="E89" s="82"/>
      <c r="F89" s="81"/>
      <c r="G89" s="81"/>
      <c r="H89" s="82"/>
      <c r="I89" s="82"/>
      <c r="J89" s="81"/>
      <c r="K89" s="83"/>
      <c r="L89" s="84"/>
      <c r="M89" s="85"/>
      <c r="N89" s="86"/>
      <c r="O89" s="85"/>
      <c r="P89" s="85"/>
      <c r="Q89" s="86"/>
      <c r="R89" s="86"/>
      <c r="S89" s="85"/>
      <c r="T89" s="86"/>
      <c r="U89" s="87"/>
      <c r="V89" s="128"/>
      <c r="W89" s="129"/>
      <c r="X89" s="130"/>
      <c r="Y89" s="129"/>
      <c r="Z89" s="129"/>
      <c r="AA89" s="130"/>
      <c r="AB89" s="130"/>
      <c r="AC89" s="129"/>
      <c r="AD89" s="130"/>
      <c r="AE89" s="131"/>
      <c r="AF89" s="141"/>
      <c r="AG89" s="133"/>
      <c r="AH89" s="142"/>
      <c r="AI89" s="142"/>
      <c r="AJ89" s="142"/>
      <c r="AK89" s="142"/>
      <c r="AL89" s="142"/>
      <c r="AM89" s="142"/>
      <c r="AN89" s="142"/>
      <c r="AO89" s="143"/>
      <c r="AP89" s="96"/>
      <c r="AQ89" s="97"/>
      <c r="AR89" s="97"/>
      <c r="AS89" s="97"/>
      <c r="AT89" s="97"/>
      <c r="AU89" s="97"/>
      <c r="AV89" s="97"/>
      <c r="AW89" s="97"/>
      <c r="AX89" s="97"/>
      <c r="AY89" s="99"/>
    </row>
    <row r="90" spans="1:51" ht="14.25" customHeight="1">
      <c r="A90" s="77"/>
      <c r="B90" s="80"/>
      <c r="C90" s="81"/>
      <c r="D90" s="82"/>
      <c r="E90" s="82"/>
      <c r="F90" s="81"/>
      <c r="G90" s="81"/>
      <c r="H90" s="82"/>
      <c r="I90" s="82"/>
      <c r="J90" s="81"/>
      <c r="K90" s="83"/>
      <c r="L90" s="84"/>
      <c r="M90" s="85"/>
      <c r="N90" s="86"/>
      <c r="O90" s="85"/>
      <c r="P90" s="85"/>
      <c r="Q90" s="86"/>
      <c r="R90" s="86"/>
      <c r="S90" s="85"/>
      <c r="T90" s="86"/>
      <c r="U90" s="87"/>
      <c r="V90" s="128"/>
      <c r="W90" s="129"/>
      <c r="X90" s="130"/>
      <c r="Y90" s="129"/>
      <c r="Z90" s="129"/>
      <c r="AA90" s="130"/>
      <c r="AB90" s="130"/>
      <c r="AC90" s="129"/>
      <c r="AD90" s="130"/>
      <c r="AE90" s="131"/>
      <c r="AF90" s="141"/>
      <c r="AG90" s="133"/>
      <c r="AH90" s="142"/>
      <c r="AI90" s="142"/>
      <c r="AJ90" s="142"/>
      <c r="AK90" s="142"/>
      <c r="AL90" s="142"/>
      <c r="AM90" s="142"/>
      <c r="AN90" s="142"/>
      <c r="AO90" s="143"/>
      <c r="AP90" s="96"/>
      <c r="AQ90" s="97"/>
      <c r="AR90" s="97"/>
      <c r="AS90" s="97"/>
      <c r="AT90" s="97"/>
      <c r="AU90" s="97"/>
      <c r="AV90" s="97"/>
      <c r="AW90" s="97"/>
      <c r="AX90" s="97"/>
      <c r="AY90" s="99"/>
    </row>
    <row r="91" spans="1:51" ht="14.25" customHeight="1">
      <c r="A91" s="77"/>
      <c r="B91" s="80"/>
      <c r="C91" s="81"/>
      <c r="D91" s="82"/>
      <c r="E91" s="82"/>
      <c r="F91" s="81"/>
      <c r="G91" s="81"/>
      <c r="H91" s="82"/>
      <c r="I91" s="82"/>
      <c r="J91" s="81"/>
      <c r="K91" s="83"/>
      <c r="L91" s="84"/>
      <c r="M91" s="85"/>
      <c r="N91" s="86"/>
      <c r="O91" s="85"/>
      <c r="P91" s="85"/>
      <c r="Q91" s="86"/>
      <c r="R91" s="86"/>
      <c r="S91" s="85"/>
      <c r="T91" s="86"/>
      <c r="U91" s="87"/>
      <c r="V91" s="128"/>
      <c r="W91" s="129"/>
      <c r="X91" s="130"/>
      <c r="Y91" s="129"/>
      <c r="Z91" s="129"/>
      <c r="AA91" s="130"/>
      <c r="AB91" s="130"/>
      <c r="AC91" s="129"/>
      <c r="AD91" s="130"/>
      <c r="AE91" s="131"/>
      <c r="AF91" s="132"/>
      <c r="AG91" s="133"/>
      <c r="AH91" s="136"/>
      <c r="AI91" s="133"/>
      <c r="AJ91" s="133"/>
      <c r="AK91" s="136"/>
      <c r="AL91" s="136"/>
      <c r="AM91" s="133"/>
      <c r="AN91" s="136"/>
      <c r="AO91" s="137"/>
      <c r="AP91" s="96"/>
      <c r="AQ91" s="97"/>
      <c r="AR91" s="97"/>
      <c r="AS91" s="97"/>
      <c r="AT91" s="97"/>
      <c r="AU91" s="97"/>
      <c r="AV91" s="97"/>
      <c r="AW91" s="97"/>
      <c r="AX91" s="97"/>
      <c r="AY91" s="99"/>
    </row>
    <row r="92" spans="1:51" ht="14.25" customHeight="1">
      <c r="A92" s="77"/>
      <c r="B92" s="80"/>
      <c r="C92" s="81"/>
      <c r="D92" s="82"/>
      <c r="E92" s="82"/>
      <c r="F92" s="81"/>
      <c r="G92" s="81"/>
      <c r="H92" s="82"/>
      <c r="I92" s="82"/>
      <c r="J92" s="81"/>
      <c r="K92" s="83"/>
      <c r="L92" s="84"/>
      <c r="M92" s="85"/>
      <c r="N92" s="86"/>
      <c r="O92" s="85"/>
      <c r="P92" s="85"/>
      <c r="Q92" s="86"/>
      <c r="R92" s="86"/>
      <c r="S92" s="85"/>
      <c r="T92" s="86"/>
      <c r="U92" s="87"/>
      <c r="V92" s="128"/>
      <c r="W92" s="129"/>
      <c r="X92" s="130"/>
      <c r="Y92" s="129"/>
      <c r="Z92" s="129"/>
      <c r="AA92" s="130"/>
      <c r="AB92" s="130"/>
      <c r="AC92" s="129"/>
      <c r="AD92" s="130"/>
      <c r="AE92" s="131"/>
      <c r="AF92" s="132"/>
      <c r="AG92" s="133"/>
      <c r="AH92" s="136"/>
      <c r="AI92" s="133"/>
      <c r="AJ92" s="133"/>
      <c r="AK92" s="136"/>
      <c r="AL92" s="136"/>
      <c r="AM92" s="133"/>
      <c r="AN92" s="136"/>
      <c r="AO92" s="137"/>
      <c r="AP92" s="96"/>
      <c r="AQ92" s="97"/>
      <c r="AR92" s="97"/>
      <c r="AS92" s="97"/>
      <c r="AT92" s="97"/>
      <c r="AU92" s="97"/>
      <c r="AV92" s="97"/>
      <c r="AW92" s="97"/>
      <c r="AX92" s="97"/>
      <c r="AY92" s="99"/>
    </row>
    <row r="93" spans="1:51" ht="14.25" customHeight="1">
      <c r="A93" s="77"/>
      <c r="B93" s="80"/>
      <c r="C93" s="81"/>
      <c r="D93" s="82"/>
      <c r="E93" s="82"/>
      <c r="F93" s="81"/>
      <c r="G93" s="81"/>
      <c r="H93" s="82"/>
      <c r="I93" s="82"/>
      <c r="J93" s="81"/>
      <c r="K93" s="83"/>
      <c r="L93" s="84"/>
      <c r="M93" s="85"/>
      <c r="N93" s="86"/>
      <c r="O93" s="85"/>
      <c r="P93" s="85"/>
      <c r="Q93" s="86"/>
      <c r="R93" s="86"/>
      <c r="S93" s="85"/>
      <c r="T93" s="86"/>
      <c r="U93" s="87"/>
      <c r="V93" s="128"/>
      <c r="W93" s="129"/>
      <c r="X93" s="130"/>
      <c r="Y93" s="129"/>
      <c r="Z93" s="129"/>
      <c r="AA93" s="130"/>
      <c r="AB93" s="130"/>
      <c r="AC93" s="129"/>
      <c r="AD93" s="130"/>
      <c r="AE93" s="131"/>
      <c r="AF93" s="132"/>
      <c r="AG93" s="133"/>
      <c r="AH93" s="136"/>
      <c r="AI93" s="133"/>
      <c r="AJ93" s="133"/>
      <c r="AK93" s="136"/>
      <c r="AL93" s="136"/>
      <c r="AM93" s="133"/>
      <c r="AN93" s="136"/>
      <c r="AO93" s="137"/>
      <c r="AP93" s="96"/>
      <c r="AQ93" s="97"/>
      <c r="AR93" s="97"/>
      <c r="AS93" s="97"/>
      <c r="AT93" s="97"/>
      <c r="AU93" s="97"/>
      <c r="AV93" s="97"/>
      <c r="AW93" s="97"/>
      <c r="AX93" s="97"/>
      <c r="AY93" s="99"/>
    </row>
    <row r="94" spans="1:51" ht="14.25" customHeight="1">
      <c r="A94" s="77"/>
      <c r="B94" s="80"/>
      <c r="C94" s="81"/>
      <c r="D94" s="82"/>
      <c r="E94" s="82"/>
      <c r="F94" s="81"/>
      <c r="G94" s="81"/>
      <c r="H94" s="82"/>
      <c r="I94" s="82"/>
      <c r="J94" s="81"/>
      <c r="K94" s="83"/>
      <c r="L94" s="84"/>
      <c r="M94" s="85"/>
      <c r="N94" s="86"/>
      <c r="O94" s="85"/>
      <c r="P94" s="85"/>
      <c r="Q94" s="86"/>
      <c r="R94" s="86"/>
      <c r="S94" s="85"/>
      <c r="T94" s="86"/>
      <c r="U94" s="87"/>
      <c r="V94" s="128"/>
      <c r="W94" s="129"/>
      <c r="X94" s="130"/>
      <c r="Y94" s="129"/>
      <c r="Z94" s="129"/>
      <c r="AA94" s="130"/>
      <c r="AB94" s="130"/>
      <c r="AC94" s="129"/>
      <c r="AD94" s="130"/>
      <c r="AE94" s="131"/>
      <c r="AF94" s="123"/>
      <c r="AG94" s="124"/>
      <c r="AH94" s="125"/>
      <c r="AI94" s="124"/>
      <c r="AJ94" s="124"/>
      <c r="AK94" s="125"/>
      <c r="AL94" s="125"/>
      <c r="AM94" s="124"/>
      <c r="AN94" s="125"/>
      <c r="AO94" s="127"/>
      <c r="AP94" s="96"/>
      <c r="AQ94" s="97"/>
      <c r="AR94" s="97"/>
      <c r="AS94" s="97"/>
      <c r="AT94" s="97"/>
      <c r="AU94" s="97"/>
      <c r="AV94" s="97"/>
      <c r="AW94" s="97"/>
      <c r="AX94" s="97"/>
      <c r="AY94" s="99"/>
    </row>
    <row r="95" spans="1:51" ht="14.25" customHeight="1">
      <c r="A95" s="77"/>
      <c r="B95" s="80"/>
      <c r="C95" s="81"/>
      <c r="D95" s="82"/>
      <c r="E95" s="82"/>
      <c r="F95" s="81"/>
      <c r="G95" s="81"/>
      <c r="H95" s="82"/>
      <c r="I95" s="82"/>
      <c r="J95" s="81"/>
      <c r="K95" s="83"/>
      <c r="L95" s="84"/>
      <c r="M95" s="85"/>
      <c r="N95" s="86"/>
      <c r="O95" s="85"/>
      <c r="P95" s="85"/>
      <c r="Q95" s="86"/>
      <c r="R95" s="86"/>
      <c r="S95" s="85"/>
      <c r="T95" s="86"/>
      <c r="U95" s="87"/>
      <c r="V95" s="128"/>
      <c r="W95" s="129"/>
      <c r="X95" s="130"/>
      <c r="Y95" s="129"/>
      <c r="Z95" s="129"/>
      <c r="AA95" s="130"/>
      <c r="AB95" s="130"/>
      <c r="AC95" s="129"/>
      <c r="AD95" s="130"/>
      <c r="AE95" s="131"/>
      <c r="AF95" s="123"/>
      <c r="AG95" s="124"/>
      <c r="AH95" s="125"/>
      <c r="AI95" s="124"/>
      <c r="AJ95" s="124"/>
      <c r="AK95" s="125"/>
      <c r="AL95" s="125"/>
      <c r="AM95" s="124"/>
      <c r="AN95" s="125"/>
      <c r="AO95" s="127"/>
      <c r="AP95" s="96"/>
      <c r="AQ95" s="97"/>
      <c r="AR95" s="97"/>
      <c r="AS95" s="97"/>
      <c r="AT95" s="97"/>
      <c r="AU95" s="97"/>
      <c r="AV95" s="97"/>
      <c r="AW95" s="97"/>
      <c r="AX95" s="97"/>
      <c r="AY95" s="99"/>
    </row>
    <row r="96" spans="1:51" ht="14.25" customHeight="1">
      <c r="A96" s="77"/>
      <c r="B96" s="80"/>
      <c r="C96" s="81"/>
      <c r="D96" s="82"/>
      <c r="E96" s="82"/>
      <c r="F96" s="81"/>
      <c r="G96" s="81"/>
      <c r="H96" s="82"/>
      <c r="I96" s="82"/>
      <c r="J96" s="81"/>
      <c r="K96" s="83"/>
      <c r="L96" s="84"/>
      <c r="M96" s="85"/>
      <c r="N96" s="86"/>
      <c r="O96" s="85"/>
      <c r="P96" s="85"/>
      <c r="Q96" s="86"/>
      <c r="R96" s="86"/>
      <c r="S96" s="85"/>
      <c r="T96" s="86"/>
      <c r="U96" s="87"/>
      <c r="V96" s="128"/>
      <c r="W96" s="129"/>
      <c r="X96" s="130"/>
      <c r="Y96" s="129"/>
      <c r="Z96" s="129"/>
      <c r="AA96" s="130"/>
      <c r="AB96" s="130"/>
      <c r="AC96" s="129"/>
      <c r="AD96" s="130"/>
      <c r="AE96" s="131"/>
      <c r="AF96" s="123"/>
      <c r="AG96" s="124"/>
      <c r="AH96" s="125"/>
      <c r="AI96" s="124"/>
      <c r="AJ96" s="124"/>
      <c r="AK96" s="125"/>
      <c r="AL96" s="125"/>
      <c r="AM96" s="124"/>
      <c r="AN96" s="125"/>
      <c r="AO96" s="127"/>
      <c r="AP96" s="96"/>
      <c r="AQ96" s="97"/>
      <c r="AR96" s="97"/>
      <c r="AS96" s="97"/>
      <c r="AT96" s="97"/>
      <c r="AU96" s="97"/>
      <c r="AV96" s="97"/>
      <c r="AW96" s="97"/>
      <c r="AX96" s="97"/>
      <c r="AY96" s="99"/>
    </row>
    <row r="97" spans="1:51" ht="14.25" customHeight="1">
      <c r="A97" s="77"/>
      <c r="B97" s="144"/>
      <c r="C97" s="145"/>
      <c r="D97" s="146"/>
      <c r="E97" s="146"/>
      <c r="F97" s="145"/>
      <c r="G97" s="145"/>
      <c r="H97" s="146"/>
      <c r="I97" s="146"/>
      <c r="J97" s="145"/>
      <c r="K97" s="147"/>
      <c r="L97" s="148"/>
      <c r="M97" s="149"/>
      <c r="N97" s="150"/>
      <c r="O97" s="149"/>
      <c r="P97" s="149"/>
      <c r="Q97" s="150"/>
      <c r="R97" s="150"/>
      <c r="S97" s="149"/>
      <c r="T97" s="150"/>
      <c r="U97" s="151"/>
      <c r="V97" s="152"/>
      <c r="W97" s="153"/>
      <c r="X97" s="154"/>
      <c r="Y97" s="153"/>
      <c r="Z97" s="153"/>
      <c r="AA97" s="154"/>
      <c r="AB97" s="154"/>
      <c r="AC97" s="153"/>
      <c r="AD97" s="154"/>
      <c r="AE97" s="155"/>
      <c r="AF97" s="156"/>
      <c r="AG97" s="157"/>
      <c r="AH97" s="158"/>
      <c r="AI97" s="157"/>
      <c r="AJ97" s="157"/>
      <c r="AK97" s="158"/>
      <c r="AL97" s="158"/>
      <c r="AM97" s="157"/>
      <c r="AN97" s="158"/>
      <c r="AO97" s="159"/>
      <c r="AP97" s="160"/>
      <c r="AQ97" s="161"/>
      <c r="AR97" s="161"/>
      <c r="AS97" s="161"/>
      <c r="AT97" s="161"/>
      <c r="AU97" s="161"/>
      <c r="AV97" s="161"/>
      <c r="AW97" s="161"/>
      <c r="AX97" s="161"/>
      <c r="AY97" s="162"/>
    </row>
    <row r="98" spans="1:51" ht="14.25" customHeight="1">
      <c r="A98" s="77"/>
    </row>
    <row r="99" spans="1:51" ht="14.25" customHeight="1">
      <c r="A99" s="77"/>
    </row>
    <row r="100" spans="1:51" ht="14.25" customHeight="1">
      <c r="A100" s="77"/>
    </row>
    <row r="101" spans="1:51" ht="14.25" customHeight="1">
      <c r="A101" s="77"/>
    </row>
    <row r="102" spans="1:51" ht="14.25" customHeight="1">
      <c r="A102" s="77"/>
    </row>
    <row r="103" spans="1:51" ht="14.25" customHeight="1">
      <c r="A103" s="77"/>
    </row>
    <row r="104" spans="1:51" ht="14.25" customHeight="1">
      <c r="A104" s="77"/>
    </row>
    <row r="105" spans="1:51" ht="14.25" customHeight="1">
      <c r="A105" s="77"/>
    </row>
    <row r="106" spans="1:51" ht="14.25" customHeight="1">
      <c r="A106" s="77"/>
    </row>
    <row r="107" spans="1:51" ht="14.25" customHeight="1">
      <c r="A107" s="77"/>
    </row>
    <row r="108" spans="1:51" ht="14.25" customHeight="1">
      <c r="A108" s="77"/>
    </row>
    <row r="109" spans="1:51" ht="14.25" customHeight="1">
      <c r="A109" s="77"/>
    </row>
    <row r="110" spans="1:51" ht="14.25" customHeight="1">
      <c r="A110" s="77"/>
    </row>
    <row r="111" spans="1:51" ht="14.25" customHeight="1">
      <c r="A111" s="77"/>
    </row>
    <row r="112" spans="1:51" ht="14.25" customHeight="1">
      <c r="A112" s="77"/>
    </row>
    <row r="113" spans="1:1" ht="14.25" customHeight="1">
      <c r="A113" s="77"/>
    </row>
    <row r="114" spans="1:1" ht="14.25" customHeight="1">
      <c r="A114" s="77"/>
    </row>
    <row r="115" spans="1:1" ht="14.25" customHeight="1">
      <c r="A115" s="77"/>
    </row>
    <row r="116" spans="1:1" ht="14.25" customHeight="1">
      <c r="A116" s="77"/>
    </row>
    <row r="117" spans="1:1" ht="14.25" customHeight="1">
      <c r="A117" s="77"/>
    </row>
    <row r="118" spans="1:1" ht="14.25" customHeight="1">
      <c r="A118" s="77"/>
    </row>
    <row r="119" spans="1:1" ht="14.25" customHeight="1">
      <c r="A119" s="77"/>
    </row>
    <row r="120" spans="1:1" ht="14.25" customHeight="1">
      <c r="A120" s="77"/>
    </row>
    <row r="121" spans="1:1" ht="14.25" customHeight="1">
      <c r="A121" s="77"/>
    </row>
    <row r="122" spans="1:1" ht="14.25" customHeight="1">
      <c r="A122" s="77"/>
    </row>
    <row r="123" spans="1:1" ht="14.25" customHeight="1">
      <c r="A123" s="77"/>
    </row>
    <row r="124" spans="1:1" ht="14.25" customHeight="1">
      <c r="A124" s="77"/>
    </row>
    <row r="125" spans="1:1" ht="14.25" customHeight="1">
      <c r="A125" s="77"/>
    </row>
    <row r="126" spans="1:1" ht="14.25" customHeight="1">
      <c r="A126" s="77"/>
    </row>
    <row r="127" spans="1:1" ht="14.25" customHeight="1">
      <c r="A127" s="77"/>
    </row>
    <row r="128" spans="1:1" ht="14.25" customHeight="1">
      <c r="A128" s="77"/>
    </row>
    <row r="129" spans="1:1" ht="14.25" customHeight="1">
      <c r="A129" s="77"/>
    </row>
    <row r="130" spans="1:1" ht="14.25" customHeight="1">
      <c r="A130" s="77"/>
    </row>
    <row r="131" spans="1:1" ht="14.25" customHeight="1">
      <c r="A131" s="77"/>
    </row>
    <row r="132" spans="1:1" ht="14.25" customHeight="1">
      <c r="A132" s="77"/>
    </row>
    <row r="133" spans="1:1" ht="14.25" customHeight="1">
      <c r="A133" s="77"/>
    </row>
    <row r="134" spans="1:1" ht="14.25" customHeight="1">
      <c r="A134" s="77"/>
    </row>
    <row r="135" spans="1:1" ht="14.25" customHeight="1">
      <c r="A135" s="77"/>
    </row>
    <row r="136" spans="1:1" ht="14.25" customHeight="1">
      <c r="A136" s="77"/>
    </row>
    <row r="137" spans="1:1" ht="14.25" customHeight="1">
      <c r="A137" s="77"/>
    </row>
    <row r="138" spans="1:1" ht="14.25" customHeight="1">
      <c r="A138" s="77"/>
    </row>
    <row r="139" spans="1:1" ht="14.25" customHeight="1">
      <c r="A139" s="77"/>
    </row>
    <row r="140" spans="1:1" ht="14.25" customHeight="1">
      <c r="A140" s="77"/>
    </row>
    <row r="141" spans="1:1" ht="14.25" customHeight="1">
      <c r="A141" s="77"/>
    </row>
    <row r="142" spans="1:1" ht="14.25" customHeight="1">
      <c r="A142" s="77"/>
    </row>
    <row r="143" spans="1:1" ht="14.25" customHeight="1">
      <c r="A143" s="77"/>
    </row>
    <row r="144" spans="1:1" ht="14.25" customHeight="1">
      <c r="A144" s="77"/>
    </row>
    <row r="145" spans="1:1" ht="14.25" customHeight="1">
      <c r="A145" s="77"/>
    </row>
    <row r="146" spans="1:1" ht="14.25" customHeight="1">
      <c r="A146" s="77"/>
    </row>
    <row r="147" spans="1:1" ht="14.25" customHeight="1">
      <c r="A147" s="77"/>
    </row>
    <row r="148" spans="1:1" ht="14.25" customHeight="1">
      <c r="A148" s="77"/>
    </row>
    <row r="149" spans="1:1" ht="14.25" customHeight="1">
      <c r="A149" s="77"/>
    </row>
    <row r="150" spans="1:1" ht="14.25" customHeight="1">
      <c r="A150" s="77"/>
    </row>
    <row r="151" spans="1:1" ht="14.25" customHeight="1">
      <c r="A151" s="77"/>
    </row>
    <row r="152" spans="1:1" ht="14.25" customHeight="1">
      <c r="A152" s="77"/>
    </row>
    <row r="153" spans="1:1" ht="14.25" customHeight="1">
      <c r="A153" s="77"/>
    </row>
    <row r="154" spans="1:1" ht="14.25" customHeight="1">
      <c r="A154" s="77"/>
    </row>
    <row r="155" spans="1:1" ht="14.25" customHeight="1">
      <c r="A155" s="77"/>
    </row>
    <row r="156" spans="1:1" ht="14.25" customHeight="1">
      <c r="A156" s="77"/>
    </row>
    <row r="157" spans="1:1" ht="14.25" customHeight="1">
      <c r="A157" s="77"/>
    </row>
    <row r="158" spans="1:1" ht="14.25" customHeight="1">
      <c r="A158" s="77"/>
    </row>
    <row r="159" spans="1:1" ht="14.25" customHeight="1">
      <c r="A159" s="77"/>
    </row>
    <row r="160" spans="1:1" ht="14.25" customHeight="1">
      <c r="A160" s="77"/>
    </row>
    <row r="161" spans="1:1" ht="14.25" customHeight="1">
      <c r="A161" s="77"/>
    </row>
    <row r="162" spans="1:1" ht="14.25" customHeight="1">
      <c r="A162" s="77"/>
    </row>
    <row r="163" spans="1:1" ht="14.25" customHeight="1">
      <c r="A163" s="77"/>
    </row>
    <row r="164" spans="1:1" ht="14.25" customHeight="1">
      <c r="A164" s="77"/>
    </row>
    <row r="165" spans="1:1" ht="14.25" customHeight="1">
      <c r="A165" s="77"/>
    </row>
    <row r="166" spans="1:1" ht="14.25" customHeight="1">
      <c r="A166" s="77"/>
    </row>
    <row r="167" spans="1:1" ht="14.25" customHeight="1">
      <c r="A167" s="77"/>
    </row>
    <row r="168" spans="1:1" ht="14.25" customHeight="1">
      <c r="A168" s="77"/>
    </row>
    <row r="169" spans="1:1" ht="14.25" customHeight="1">
      <c r="A169" s="77"/>
    </row>
    <row r="170" spans="1:1" ht="14.25" customHeight="1">
      <c r="A170" s="77"/>
    </row>
    <row r="171" spans="1:1" ht="14.25" customHeight="1">
      <c r="A171" s="77"/>
    </row>
    <row r="172" spans="1:1" ht="14.25" customHeight="1">
      <c r="A172" s="77"/>
    </row>
    <row r="173" spans="1:1" ht="14.25" customHeight="1">
      <c r="A173" s="77"/>
    </row>
    <row r="174" spans="1:1" ht="14.25" customHeight="1">
      <c r="A174" s="77"/>
    </row>
    <row r="175" spans="1:1" ht="14.25" customHeight="1">
      <c r="A175" s="77"/>
    </row>
    <row r="176" spans="1:1" ht="14.25" customHeight="1">
      <c r="A176" s="77"/>
    </row>
    <row r="177" spans="1:1" ht="14.25" customHeight="1">
      <c r="A177" s="77"/>
    </row>
    <row r="178" spans="1:1" ht="14.25" customHeight="1">
      <c r="A178" s="77"/>
    </row>
    <row r="179" spans="1:1" ht="14.25" customHeight="1">
      <c r="A179" s="77"/>
    </row>
    <row r="180" spans="1:1" ht="14.25" customHeight="1">
      <c r="A180" s="77"/>
    </row>
    <row r="181" spans="1:1" ht="14.25" customHeight="1">
      <c r="A181" s="77"/>
    </row>
    <row r="182" spans="1:1" ht="14.25" customHeight="1">
      <c r="A182" s="77"/>
    </row>
    <row r="183" spans="1:1" ht="14.25" customHeight="1">
      <c r="A183" s="77"/>
    </row>
    <row r="184" spans="1:1" ht="14.25" customHeight="1">
      <c r="A184" s="77"/>
    </row>
    <row r="185" spans="1:1" ht="14.25" customHeight="1">
      <c r="A185" s="77"/>
    </row>
    <row r="186" spans="1:1" ht="14.25" customHeight="1">
      <c r="A186" s="77"/>
    </row>
    <row r="187" spans="1:1" ht="14.25" customHeight="1">
      <c r="A187" s="77"/>
    </row>
    <row r="188" spans="1:1" ht="14.25" customHeight="1">
      <c r="A188" s="77"/>
    </row>
    <row r="189" spans="1:1" ht="14.25" customHeight="1">
      <c r="A189" s="77"/>
    </row>
    <row r="190" spans="1:1" ht="14.25" customHeight="1">
      <c r="A190" s="77"/>
    </row>
    <row r="191" spans="1:1" ht="14.25" customHeight="1">
      <c r="A191" s="77"/>
    </row>
    <row r="192" spans="1:1" ht="14.25" customHeight="1">
      <c r="A192" s="77"/>
    </row>
    <row r="193" spans="1:1" ht="14.25" customHeight="1">
      <c r="A193" s="77"/>
    </row>
    <row r="194" spans="1:1" ht="14.25" customHeight="1">
      <c r="A194" s="77"/>
    </row>
    <row r="195" spans="1:1" ht="14.25" customHeight="1">
      <c r="A195" s="77"/>
    </row>
    <row r="196" spans="1:1" ht="14.25" customHeight="1">
      <c r="A196" s="77"/>
    </row>
    <row r="197" spans="1:1" ht="14.25" customHeight="1">
      <c r="A197" s="77"/>
    </row>
    <row r="198" spans="1:1" ht="14.25" customHeight="1">
      <c r="A198" s="77"/>
    </row>
    <row r="199" spans="1:1" ht="14.25" customHeight="1">
      <c r="A199" s="77"/>
    </row>
    <row r="200" spans="1:1" ht="14.25" customHeight="1">
      <c r="A200" s="77"/>
    </row>
    <row r="201" spans="1:1" ht="14.25" customHeight="1">
      <c r="A201" s="77"/>
    </row>
    <row r="202" spans="1:1" ht="14.25" customHeight="1">
      <c r="A202" s="77"/>
    </row>
    <row r="203" spans="1:1" ht="14.25" customHeight="1">
      <c r="A203" s="77"/>
    </row>
    <row r="204" spans="1:1" ht="14.25" customHeight="1">
      <c r="A204" s="77"/>
    </row>
    <row r="205" spans="1:1" ht="14.25" customHeight="1">
      <c r="A205" s="77"/>
    </row>
    <row r="206" spans="1:1" ht="14.25" customHeight="1">
      <c r="A206" s="77"/>
    </row>
    <row r="207" spans="1:1" ht="14.25" customHeight="1">
      <c r="A207" s="77"/>
    </row>
    <row r="208" spans="1:1" ht="14.25" customHeight="1">
      <c r="A208" s="77"/>
    </row>
    <row r="209" spans="1:1" ht="14.25" customHeight="1">
      <c r="A209" s="77"/>
    </row>
    <row r="210" spans="1:1" ht="14.25" customHeight="1">
      <c r="A210" s="77"/>
    </row>
    <row r="211" spans="1:1" ht="14.25" customHeight="1">
      <c r="A211" s="77"/>
    </row>
    <row r="212" spans="1:1" ht="14.25" customHeight="1">
      <c r="A212" s="77"/>
    </row>
    <row r="213" spans="1:1" ht="14.25" customHeight="1">
      <c r="A213" s="77"/>
    </row>
    <row r="214" spans="1:1" ht="14.25" customHeight="1">
      <c r="A214" s="77"/>
    </row>
    <row r="215" spans="1:1" ht="14.25" customHeight="1">
      <c r="A215" s="77"/>
    </row>
    <row r="216" spans="1:1" ht="14.25" customHeight="1">
      <c r="A216" s="77"/>
    </row>
    <row r="217" spans="1:1" ht="14.25" customHeight="1">
      <c r="A217" s="77"/>
    </row>
    <row r="218" spans="1:1" ht="14.25" customHeight="1">
      <c r="A218" s="77"/>
    </row>
    <row r="219" spans="1:1" ht="14.25" customHeight="1">
      <c r="A219" s="77"/>
    </row>
    <row r="220" spans="1:1" ht="14.25" customHeight="1">
      <c r="A220" s="77"/>
    </row>
    <row r="221" spans="1:1" ht="14.25" customHeight="1">
      <c r="A221" s="77"/>
    </row>
    <row r="222" spans="1:1" ht="14.25" customHeight="1">
      <c r="A222" s="77"/>
    </row>
    <row r="223" spans="1:1" ht="14.25" customHeight="1">
      <c r="A223" s="77"/>
    </row>
    <row r="224" spans="1:1" ht="14.25" customHeight="1">
      <c r="A224" s="77"/>
    </row>
    <row r="225" spans="1:1" ht="14.25" customHeight="1">
      <c r="A225" s="77"/>
    </row>
    <row r="226" spans="1:1" ht="14.25" customHeight="1">
      <c r="A226" s="77"/>
    </row>
    <row r="227" spans="1:1" ht="14.25" customHeight="1">
      <c r="A227" s="77"/>
    </row>
    <row r="228" spans="1:1" ht="14.25" customHeight="1">
      <c r="A228" s="77"/>
    </row>
    <row r="229" spans="1:1" ht="14.25" customHeight="1">
      <c r="A229" s="77"/>
    </row>
    <row r="230" spans="1:1" ht="14.25" customHeight="1">
      <c r="A230" s="77"/>
    </row>
    <row r="231" spans="1:1" ht="14.25" customHeight="1">
      <c r="A231" s="77"/>
    </row>
    <row r="232" spans="1:1" ht="14.25" customHeight="1">
      <c r="A232" s="77"/>
    </row>
    <row r="233" spans="1:1" ht="14.25" customHeight="1">
      <c r="A233" s="77"/>
    </row>
    <row r="234" spans="1:1" ht="14.25" customHeight="1">
      <c r="A234" s="77"/>
    </row>
    <row r="235" spans="1:1" ht="14.25" customHeight="1">
      <c r="A235" s="77"/>
    </row>
    <row r="236" spans="1:1" ht="14.25" customHeight="1">
      <c r="A236" s="77"/>
    </row>
    <row r="237" spans="1:1" ht="14.25" customHeight="1">
      <c r="A237" s="77"/>
    </row>
    <row r="238" spans="1:1" ht="14.25" customHeight="1">
      <c r="A238" s="77"/>
    </row>
    <row r="239" spans="1:1" ht="14.25" customHeight="1">
      <c r="A239" s="77"/>
    </row>
    <row r="240" spans="1:1" ht="14.25" customHeight="1">
      <c r="A240" s="77"/>
    </row>
    <row r="241" spans="1:1" ht="14.25" customHeight="1">
      <c r="A241" s="77"/>
    </row>
    <row r="242" spans="1:1" ht="14.25" customHeight="1">
      <c r="A242" s="77"/>
    </row>
    <row r="243" spans="1:1" ht="14.25" customHeight="1">
      <c r="A243" s="77"/>
    </row>
    <row r="244" spans="1:1" ht="14.25" customHeight="1">
      <c r="A244" s="77"/>
    </row>
    <row r="245" spans="1:1" ht="14.25" customHeight="1">
      <c r="A245" s="77"/>
    </row>
    <row r="246" spans="1:1" ht="14.25" customHeight="1">
      <c r="A246" s="77"/>
    </row>
    <row r="247" spans="1:1" ht="14.25" customHeight="1">
      <c r="A247" s="77"/>
    </row>
    <row r="248" spans="1:1" ht="14.25" customHeight="1">
      <c r="A248" s="77"/>
    </row>
    <row r="249" spans="1:1" ht="14.25" customHeight="1">
      <c r="A249" s="77"/>
    </row>
    <row r="250" spans="1:1" ht="14.25" customHeight="1">
      <c r="A250" s="77"/>
    </row>
    <row r="251" spans="1:1" ht="14.25" customHeight="1">
      <c r="A251" s="77"/>
    </row>
    <row r="252" spans="1:1" ht="14.25" customHeight="1">
      <c r="A252" s="77"/>
    </row>
    <row r="253" spans="1:1" ht="14.25" customHeight="1">
      <c r="A253" s="77"/>
    </row>
    <row r="254" spans="1:1" ht="14.25" customHeight="1">
      <c r="A254" s="77"/>
    </row>
    <row r="255" spans="1:1" ht="14.25" customHeight="1">
      <c r="A255" s="77"/>
    </row>
    <row r="256" spans="1:1" ht="14.25" customHeight="1">
      <c r="A256" s="77"/>
    </row>
    <row r="257" spans="1:1" ht="14.25" customHeight="1">
      <c r="A257" s="77"/>
    </row>
    <row r="258" spans="1:1" ht="14.25" customHeight="1">
      <c r="A258" s="77"/>
    </row>
    <row r="259" spans="1:1" ht="14.25" customHeight="1">
      <c r="A259" s="77"/>
    </row>
    <row r="260" spans="1:1" ht="14.25" customHeight="1">
      <c r="A260" s="77"/>
    </row>
    <row r="261" spans="1:1" ht="14.25" customHeight="1">
      <c r="A261" s="77"/>
    </row>
    <row r="262" spans="1:1" ht="14.25" customHeight="1">
      <c r="A262" s="77"/>
    </row>
    <row r="263" spans="1:1" ht="14.25" customHeight="1">
      <c r="A263" s="77"/>
    </row>
    <row r="264" spans="1:1" ht="14.25" customHeight="1">
      <c r="A264" s="77"/>
    </row>
    <row r="265" spans="1:1" ht="14.25" customHeight="1">
      <c r="A265" s="77"/>
    </row>
    <row r="266" spans="1:1" ht="14.25" customHeight="1">
      <c r="A266" s="77"/>
    </row>
    <row r="267" spans="1:1" ht="14.25" customHeight="1">
      <c r="A267" s="77"/>
    </row>
    <row r="268" spans="1:1" ht="14.25" customHeight="1">
      <c r="A268" s="77"/>
    </row>
    <row r="269" spans="1:1" ht="14.25" customHeight="1">
      <c r="A269" s="77"/>
    </row>
    <row r="270" spans="1:1" ht="14.25" customHeight="1">
      <c r="A270" s="77"/>
    </row>
    <row r="271" spans="1:1" ht="14.25" customHeight="1">
      <c r="A271" s="77"/>
    </row>
    <row r="272" spans="1:1" ht="14.25" customHeight="1">
      <c r="A272" s="77"/>
    </row>
    <row r="273" spans="1:1" ht="14.25" customHeight="1">
      <c r="A273" s="77"/>
    </row>
    <row r="274" spans="1:1" ht="14.25" customHeight="1">
      <c r="A274" s="77"/>
    </row>
    <row r="275" spans="1:1" ht="14.25" customHeight="1">
      <c r="A275" s="77"/>
    </row>
    <row r="276" spans="1:1" ht="14.25" customHeight="1">
      <c r="A276" s="77"/>
    </row>
    <row r="277" spans="1:1" ht="14.25" customHeight="1">
      <c r="A277" s="77"/>
    </row>
    <row r="278" spans="1:1" ht="14.25" customHeight="1">
      <c r="A278" s="77"/>
    </row>
    <row r="279" spans="1:1" ht="14.25" customHeight="1">
      <c r="A279" s="77"/>
    </row>
    <row r="280" spans="1:1" ht="14.25" customHeight="1">
      <c r="A280" s="77"/>
    </row>
    <row r="281" spans="1:1" ht="14.25" customHeight="1">
      <c r="A281" s="77"/>
    </row>
    <row r="282" spans="1:1" ht="14.25" customHeight="1">
      <c r="A282" s="77"/>
    </row>
    <row r="283" spans="1:1" ht="14.25" customHeight="1">
      <c r="A283" s="77"/>
    </row>
    <row r="284" spans="1:1" ht="14.25" customHeight="1">
      <c r="A284" s="77"/>
    </row>
    <row r="285" spans="1:1" ht="14.25" customHeight="1">
      <c r="A285" s="77"/>
    </row>
    <row r="286" spans="1:1" ht="14.25" customHeight="1">
      <c r="A286" s="77"/>
    </row>
    <row r="287" spans="1:1" ht="14.25" customHeight="1">
      <c r="A287" s="77"/>
    </row>
    <row r="288" spans="1:1" ht="14.25" customHeight="1">
      <c r="A288" s="77"/>
    </row>
    <row r="289" spans="1:1" ht="14.25" customHeight="1">
      <c r="A289" s="77"/>
    </row>
    <row r="290" spans="1:1" ht="14.25" customHeight="1">
      <c r="A290" s="77"/>
    </row>
    <row r="291" spans="1:1" ht="14.25" customHeight="1">
      <c r="A291" s="77"/>
    </row>
    <row r="292" spans="1:1" ht="14.25" customHeight="1">
      <c r="A292" s="77"/>
    </row>
    <row r="293" spans="1:1" ht="14.25" customHeight="1">
      <c r="A293" s="77"/>
    </row>
    <row r="294" spans="1:1" ht="14.25" customHeight="1">
      <c r="A294" s="77"/>
    </row>
    <row r="295" spans="1:1" ht="14.25" customHeight="1">
      <c r="A295" s="77"/>
    </row>
    <row r="296" spans="1:1" ht="14.25" customHeight="1">
      <c r="A296" s="77"/>
    </row>
    <row r="297" spans="1:1" ht="14.25" customHeight="1">
      <c r="A297" s="77"/>
    </row>
    <row r="298" spans="1:1" ht="14.25" customHeight="1">
      <c r="A298" s="77"/>
    </row>
    <row r="299" spans="1:1" ht="14.25" customHeight="1">
      <c r="A299" s="77"/>
    </row>
    <row r="300" spans="1:1" ht="14.25" customHeight="1">
      <c r="A300" s="77"/>
    </row>
    <row r="301" spans="1:1" ht="14.25" customHeight="1">
      <c r="A301" s="77"/>
    </row>
    <row r="302" spans="1:1" ht="14.25" customHeight="1">
      <c r="A302" s="77"/>
    </row>
    <row r="303" spans="1:1" ht="14.25" customHeight="1">
      <c r="A303" s="77"/>
    </row>
    <row r="304" spans="1:1" ht="14.25" customHeight="1">
      <c r="A304" s="77"/>
    </row>
    <row r="305" spans="1:1" ht="14.25" customHeight="1">
      <c r="A305" s="77"/>
    </row>
    <row r="306" spans="1:1" ht="14.25" customHeight="1">
      <c r="A306" s="77"/>
    </row>
    <row r="307" spans="1:1" ht="14.25" customHeight="1">
      <c r="A307" s="77"/>
    </row>
    <row r="308" spans="1:1" ht="14.25" customHeight="1">
      <c r="A308" s="77"/>
    </row>
    <row r="309" spans="1:1" ht="14.25" customHeight="1">
      <c r="A309" s="77"/>
    </row>
    <row r="310" spans="1:1" ht="14.25" customHeight="1">
      <c r="A310" s="77"/>
    </row>
    <row r="311" spans="1:1" ht="14.25" customHeight="1">
      <c r="A311" s="77"/>
    </row>
    <row r="312" spans="1:1" ht="14.25" customHeight="1">
      <c r="A312" s="77"/>
    </row>
    <row r="313" spans="1:1" ht="14.25" customHeight="1">
      <c r="A313" s="77"/>
    </row>
    <row r="314" spans="1:1" ht="14.25" customHeight="1">
      <c r="A314" s="77"/>
    </row>
    <row r="315" spans="1:1" ht="14.25" customHeight="1">
      <c r="A315" s="77"/>
    </row>
    <row r="316" spans="1:1" ht="14.25" customHeight="1">
      <c r="A316" s="77"/>
    </row>
    <row r="317" spans="1:1" ht="14.25" customHeight="1">
      <c r="A317" s="77"/>
    </row>
    <row r="318" spans="1:1" ht="14.25" customHeight="1">
      <c r="A318" s="77"/>
    </row>
    <row r="319" spans="1:1" ht="14.25" customHeight="1">
      <c r="A319" s="77"/>
    </row>
    <row r="320" spans="1:1" ht="14.25" customHeight="1">
      <c r="A320" s="77"/>
    </row>
    <row r="321" spans="1:1" ht="14.25" customHeight="1">
      <c r="A321" s="77"/>
    </row>
    <row r="322" spans="1:1" ht="14.25" customHeight="1">
      <c r="A322" s="77"/>
    </row>
    <row r="323" spans="1:1" ht="14.25" customHeight="1">
      <c r="A323" s="77"/>
    </row>
    <row r="324" spans="1:1" ht="14.25" customHeight="1">
      <c r="A324" s="77"/>
    </row>
    <row r="325" spans="1:1" ht="14.25" customHeight="1">
      <c r="A325" s="77"/>
    </row>
    <row r="326" spans="1:1" ht="14.25" customHeight="1">
      <c r="A326" s="77"/>
    </row>
    <row r="327" spans="1:1" ht="14.25" customHeight="1">
      <c r="A327" s="77"/>
    </row>
    <row r="328" spans="1:1" ht="14.25" customHeight="1">
      <c r="A328" s="77"/>
    </row>
    <row r="329" spans="1:1" ht="14.25" customHeight="1">
      <c r="A329" s="77"/>
    </row>
    <row r="330" spans="1:1" ht="14.25" customHeight="1">
      <c r="A330" s="77"/>
    </row>
    <row r="331" spans="1:1" ht="14.25" customHeight="1">
      <c r="A331" s="77"/>
    </row>
    <row r="332" spans="1:1" ht="14.25" customHeight="1">
      <c r="A332" s="77"/>
    </row>
    <row r="333" spans="1:1" ht="14.25" customHeight="1">
      <c r="A333" s="77"/>
    </row>
    <row r="334" spans="1:1" ht="14.25" customHeight="1">
      <c r="A334" s="77"/>
    </row>
    <row r="335" spans="1:1" ht="14.25" customHeight="1">
      <c r="A335" s="77"/>
    </row>
    <row r="336" spans="1:1" ht="14.25" customHeight="1">
      <c r="A336" s="77"/>
    </row>
    <row r="337" spans="1:1" ht="14.25" customHeight="1">
      <c r="A337" s="77"/>
    </row>
    <row r="338" spans="1:1" ht="14.25" customHeight="1">
      <c r="A338" s="77"/>
    </row>
    <row r="339" spans="1:1" ht="14.25" customHeight="1">
      <c r="A339" s="77"/>
    </row>
    <row r="340" spans="1:1" ht="14.25" customHeight="1">
      <c r="A340" s="77"/>
    </row>
    <row r="341" spans="1:1" ht="14.25" customHeight="1">
      <c r="A341" s="77"/>
    </row>
    <row r="342" spans="1:1" ht="14.25" customHeight="1">
      <c r="A342" s="77"/>
    </row>
    <row r="343" spans="1:1" ht="14.25" customHeight="1">
      <c r="A343" s="77"/>
    </row>
    <row r="344" spans="1:1" ht="14.25" customHeight="1">
      <c r="A344" s="77"/>
    </row>
    <row r="345" spans="1:1" ht="14.25" customHeight="1">
      <c r="A345" s="77"/>
    </row>
    <row r="346" spans="1:1" ht="14.25" customHeight="1">
      <c r="A346" s="77"/>
    </row>
    <row r="347" spans="1:1" ht="14.25" customHeight="1">
      <c r="A347" s="77"/>
    </row>
    <row r="348" spans="1:1" ht="14.25" customHeight="1">
      <c r="A348" s="77"/>
    </row>
    <row r="349" spans="1:1" ht="14.25" customHeight="1">
      <c r="A349" s="77"/>
    </row>
    <row r="350" spans="1:1" ht="14.25" customHeight="1">
      <c r="A350" s="77"/>
    </row>
    <row r="351" spans="1:1" ht="14.25" customHeight="1">
      <c r="A351" s="77"/>
    </row>
    <row r="352" spans="1:1" ht="14.25" customHeight="1">
      <c r="A352" s="77"/>
    </row>
    <row r="353" spans="1:1" ht="14.25" customHeight="1">
      <c r="A353" s="77"/>
    </row>
    <row r="354" spans="1:1" ht="14.25" customHeight="1">
      <c r="A354" s="77"/>
    </row>
    <row r="355" spans="1:1" ht="14.25" customHeight="1">
      <c r="A355" s="77"/>
    </row>
    <row r="356" spans="1:1" ht="14.25" customHeight="1">
      <c r="A356" s="77"/>
    </row>
    <row r="357" spans="1:1" ht="14.25" customHeight="1">
      <c r="A357" s="77"/>
    </row>
    <row r="358" spans="1:1" ht="14.25" customHeight="1">
      <c r="A358" s="77"/>
    </row>
    <row r="359" spans="1:1" ht="14.25" customHeight="1">
      <c r="A359" s="77"/>
    </row>
    <row r="360" spans="1:1" ht="14.25" customHeight="1">
      <c r="A360" s="77"/>
    </row>
    <row r="361" spans="1:1" ht="14.25" customHeight="1">
      <c r="A361" s="77"/>
    </row>
    <row r="362" spans="1:1" ht="14.25" customHeight="1">
      <c r="A362" s="77"/>
    </row>
    <row r="363" spans="1:1" ht="14.25" customHeight="1">
      <c r="A363" s="77"/>
    </row>
    <row r="364" spans="1:1" ht="14.25" customHeight="1">
      <c r="A364" s="77"/>
    </row>
    <row r="365" spans="1:1" ht="14.25" customHeight="1">
      <c r="A365" s="77"/>
    </row>
    <row r="366" spans="1:1" ht="14.25" customHeight="1">
      <c r="A366" s="77"/>
    </row>
    <row r="367" spans="1:1" ht="14.25" customHeight="1">
      <c r="A367" s="77"/>
    </row>
    <row r="368" spans="1:1" ht="14.25" customHeight="1">
      <c r="A368" s="77"/>
    </row>
    <row r="369" spans="1:1" ht="14.25" customHeight="1">
      <c r="A369" s="77"/>
    </row>
    <row r="370" spans="1:1" ht="14.25" customHeight="1">
      <c r="A370" s="77"/>
    </row>
    <row r="371" spans="1:1" ht="14.25" customHeight="1">
      <c r="A371" s="77"/>
    </row>
    <row r="372" spans="1:1" ht="14.25" customHeight="1">
      <c r="A372" s="77"/>
    </row>
    <row r="373" spans="1:1" ht="14.25" customHeight="1">
      <c r="A373" s="77"/>
    </row>
    <row r="374" spans="1:1" ht="14.25" customHeight="1">
      <c r="A374" s="77"/>
    </row>
    <row r="375" spans="1:1" ht="14.25" customHeight="1">
      <c r="A375" s="77"/>
    </row>
    <row r="376" spans="1:1" ht="14.25" customHeight="1">
      <c r="A376" s="77"/>
    </row>
    <row r="377" spans="1:1" ht="14.25" customHeight="1">
      <c r="A377" s="77"/>
    </row>
    <row r="378" spans="1:1" ht="14.25" customHeight="1">
      <c r="A378" s="77"/>
    </row>
    <row r="379" spans="1:1" ht="14.25" customHeight="1">
      <c r="A379" s="77"/>
    </row>
    <row r="380" spans="1:1" ht="14.25" customHeight="1">
      <c r="A380" s="77"/>
    </row>
    <row r="381" spans="1:1" ht="14.25" customHeight="1">
      <c r="A381" s="77"/>
    </row>
    <row r="382" spans="1:1" ht="14.25" customHeight="1">
      <c r="A382" s="77"/>
    </row>
    <row r="383" spans="1:1" ht="14.25" customHeight="1">
      <c r="A383" s="77"/>
    </row>
    <row r="384" spans="1:1" ht="14.25" customHeight="1">
      <c r="A384" s="77"/>
    </row>
    <row r="385" spans="1:1" ht="14.25" customHeight="1">
      <c r="A385" s="77"/>
    </row>
    <row r="386" spans="1:1" ht="14.25" customHeight="1">
      <c r="A386" s="77"/>
    </row>
    <row r="387" spans="1:1" ht="14.25" customHeight="1">
      <c r="A387" s="77"/>
    </row>
    <row r="388" spans="1:1" ht="14.25" customHeight="1">
      <c r="A388" s="77"/>
    </row>
    <row r="389" spans="1:1" ht="14.25" customHeight="1">
      <c r="A389" s="77"/>
    </row>
    <row r="390" spans="1:1" ht="14.25" customHeight="1">
      <c r="A390" s="77"/>
    </row>
    <row r="391" spans="1:1" ht="14.25" customHeight="1">
      <c r="A391" s="77"/>
    </row>
    <row r="392" spans="1:1" ht="14.25" customHeight="1">
      <c r="A392" s="77"/>
    </row>
    <row r="393" spans="1:1" ht="14.25" customHeight="1">
      <c r="A393" s="77"/>
    </row>
    <row r="394" spans="1:1" ht="14.25" customHeight="1">
      <c r="A394" s="77"/>
    </row>
    <row r="395" spans="1:1" ht="14.25" customHeight="1">
      <c r="A395" s="77"/>
    </row>
    <row r="396" spans="1:1" ht="14.25" customHeight="1">
      <c r="A396" s="77"/>
    </row>
    <row r="397" spans="1:1" ht="14.25" customHeight="1">
      <c r="A397" s="77"/>
    </row>
    <row r="398" spans="1:1" ht="14.25" customHeight="1">
      <c r="A398" s="77"/>
    </row>
    <row r="399" spans="1:1" ht="14.25" customHeight="1">
      <c r="A399" s="77"/>
    </row>
    <row r="400" spans="1:1" ht="14.25" customHeight="1">
      <c r="A400" s="77"/>
    </row>
    <row r="401" spans="1:1" ht="14.25" customHeight="1">
      <c r="A401" s="77"/>
    </row>
    <row r="402" spans="1:1" ht="14.25" customHeight="1">
      <c r="A402" s="77"/>
    </row>
    <row r="403" spans="1:1" ht="14.25" customHeight="1">
      <c r="A403" s="77"/>
    </row>
    <row r="404" spans="1:1" ht="14.25" customHeight="1">
      <c r="A404" s="77"/>
    </row>
    <row r="405" spans="1:1" ht="14.25" customHeight="1">
      <c r="A405" s="77"/>
    </row>
    <row r="406" spans="1:1" ht="14.25" customHeight="1">
      <c r="A406" s="77"/>
    </row>
    <row r="407" spans="1:1" ht="14.25" customHeight="1">
      <c r="A407" s="77"/>
    </row>
    <row r="408" spans="1:1" ht="14.25" customHeight="1">
      <c r="A408" s="77"/>
    </row>
    <row r="409" spans="1:1" ht="14.25" customHeight="1">
      <c r="A409" s="77"/>
    </row>
    <row r="410" spans="1:1" ht="14.25" customHeight="1">
      <c r="A410" s="77"/>
    </row>
    <row r="411" spans="1:1" ht="14.25" customHeight="1">
      <c r="A411" s="77"/>
    </row>
    <row r="412" spans="1:1" ht="14.25" customHeight="1">
      <c r="A412" s="77"/>
    </row>
    <row r="413" spans="1:1" ht="14.25" customHeight="1">
      <c r="A413" s="77"/>
    </row>
    <row r="414" spans="1:1" ht="14.25" customHeight="1">
      <c r="A414" s="77"/>
    </row>
    <row r="415" spans="1:1" ht="14.25" customHeight="1">
      <c r="A415" s="77"/>
    </row>
    <row r="416" spans="1:1" ht="14.25" customHeight="1">
      <c r="A416" s="77"/>
    </row>
    <row r="417" spans="1:1" ht="14.25" customHeight="1">
      <c r="A417" s="77"/>
    </row>
    <row r="418" spans="1:1" ht="14.25" customHeight="1">
      <c r="A418" s="77"/>
    </row>
    <row r="419" spans="1:1" ht="14.25" customHeight="1">
      <c r="A419" s="77"/>
    </row>
    <row r="420" spans="1:1" ht="14.25" customHeight="1">
      <c r="A420" s="77"/>
    </row>
    <row r="421" spans="1:1" ht="14.25" customHeight="1">
      <c r="A421" s="77"/>
    </row>
    <row r="422" spans="1:1" ht="14.25" customHeight="1">
      <c r="A422" s="77"/>
    </row>
    <row r="423" spans="1:1" ht="14.25" customHeight="1">
      <c r="A423" s="77"/>
    </row>
    <row r="424" spans="1:1" ht="14.25" customHeight="1">
      <c r="A424" s="77"/>
    </row>
    <row r="425" spans="1:1" ht="14.25" customHeight="1">
      <c r="A425" s="77"/>
    </row>
    <row r="426" spans="1:1" ht="14.25" customHeight="1">
      <c r="A426" s="77"/>
    </row>
    <row r="427" spans="1:1" ht="14.25" customHeight="1">
      <c r="A427" s="77"/>
    </row>
    <row r="428" spans="1:1" ht="14.25" customHeight="1">
      <c r="A428" s="77"/>
    </row>
    <row r="429" spans="1:1" ht="14.25" customHeight="1">
      <c r="A429" s="77"/>
    </row>
    <row r="430" spans="1:1" ht="14.25" customHeight="1">
      <c r="A430" s="77"/>
    </row>
    <row r="431" spans="1:1" ht="14.25" customHeight="1">
      <c r="A431" s="77"/>
    </row>
    <row r="432" spans="1:1" ht="14.25" customHeight="1">
      <c r="A432" s="77"/>
    </row>
    <row r="433" spans="1:1" ht="14.25" customHeight="1">
      <c r="A433" s="77"/>
    </row>
    <row r="434" spans="1:1" ht="14.25" customHeight="1">
      <c r="A434" s="77"/>
    </row>
    <row r="435" spans="1:1" ht="14.25" customHeight="1">
      <c r="A435" s="77"/>
    </row>
    <row r="436" spans="1:1" ht="14.25" customHeight="1">
      <c r="A436" s="77"/>
    </row>
    <row r="437" spans="1:1" ht="14.25" customHeight="1">
      <c r="A437" s="77"/>
    </row>
    <row r="438" spans="1:1" ht="14.25" customHeight="1">
      <c r="A438" s="77"/>
    </row>
    <row r="439" spans="1:1" ht="14.25" customHeight="1">
      <c r="A439" s="77"/>
    </row>
    <row r="440" spans="1:1" ht="14.25" customHeight="1">
      <c r="A440" s="77"/>
    </row>
    <row r="441" spans="1:1" ht="14.25" customHeight="1">
      <c r="A441" s="77"/>
    </row>
    <row r="442" spans="1:1" ht="14.25" customHeight="1">
      <c r="A442" s="77"/>
    </row>
    <row r="443" spans="1:1" ht="14.25" customHeight="1">
      <c r="A443" s="77"/>
    </row>
    <row r="444" spans="1:1" ht="14.25" customHeight="1">
      <c r="A444" s="77"/>
    </row>
    <row r="445" spans="1:1" ht="14.25" customHeight="1">
      <c r="A445" s="77"/>
    </row>
    <row r="446" spans="1:1" ht="14.25" customHeight="1">
      <c r="A446" s="77"/>
    </row>
    <row r="447" spans="1:1" ht="14.25" customHeight="1">
      <c r="A447" s="77"/>
    </row>
    <row r="448" spans="1:1" ht="14.25" customHeight="1">
      <c r="A448" s="77"/>
    </row>
    <row r="449" spans="1:1" ht="14.25" customHeight="1">
      <c r="A449" s="77"/>
    </row>
    <row r="450" spans="1:1" ht="14.25" customHeight="1">
      <c r="A450" s="77"/>
    </row>
    <row r="451" spans="1:1" ht="14.25" customHeight="1">
      <c r="A451" s="77"/>
    </row>
    <row r="452" spans="1:1" ht="14.25" customHeight="1">
      <c r="A452" s="77"/>
    </row>
    <row r="453" spans="1:1" ht="14.25" customHeight="1">
      <c r="A453" s="77"/>
    </row>
    <row r="454" spans="1:1" ht="14.25" customHeight="1">
      <c r="A454" s="77"/>
    </row>
    <row r="455" spans="1:1" ht="14.25" customHeight="1">
      <c r="A455" s="77"/>
    </row>
    <row r="456" spans="1:1" ht="14.25" customHeight="1">
      <c r="A456" s="77"/>
    </row>
    <row r="457" spans="1:1" ht="14.25" customHeight="1">
      <c r="A457" s="77"/>
    </row>
    <row r="458" spans="1:1" ht="14.25" customHeight="1">
      <c r="A458" s="77"/>
    </row>
    <row r="459" spans="1:1" ht="14.25" customHeight="1">
      <c r="A459" s="77"/>
    </row>
    <row r="460" spans="1:1" ht="14.25" customHeight="1">
      <c r="A460" s="77"/>
    </row>
    <row r="461" spans="1:1" ht="14.25" customHeight="1">
      <c r="A461" s="77"/>
    </row>
    <row r="462" spans="1:1" ht="14.25" customHeight="1">
      <c r="A462" s="77"/>
    </row>
    <row r="463" spans="1:1" ht="14.25" customHeight="1">
      <c r="A463" s="77"/>
    </row>
    <row r="464" spans="1:1" ht="14.25" customHeight="1">
      <c r="A464" s="77"/>
    </row>
    <row r="465" spans="1:1" ht="14.25" customHeight="1">
      <c r="A465" s="77"/>
    </row>
    <row r="466" spans="1:1" ht="14.25" customHeight="1">
      <c r="A466" s="77"/>
    </row>
    <row r="467" spans="1:1" ht="14.25" customHeight="1">
      <c r="A467" s="77"/>
    </row>
    <row r="468" spans="1:1" ht="14.25" customHeight="1">
      <c r="A468" s="77"/>
    </row>
    <row r="469" spans="1:1" ht="14.25" customHeight="1">
      <c r="A469" s="77"/>
    </row>
    <row r="470" spans="1:1" ht="14.25" customHeight="1">
      <c r="A470" s="77"/>
    </row>
    <row r="471" spans="1:1" ht="14.25" customHeight="1">
      <c r="A471" s="77"/>
    </row>
    <row r="472" spans="1:1" ht="14.25" customHeight="1">
      <c r="A472" s="77"/>
    </row>
    <row r="473" spans="1:1" ht="14.25" customHeight="1">
      <c r="A473" s="77"/>
    </row>
    <row r="474" spans="1:1" ht="14.25" customHeight="1">
      <c r="A474" s="77"/>
    </row>
    <row r="475" spans="1:1" ht="14.25" customHeight="1">
      <c r="A475" s="77"/>
    </row>
    <row r="476" spans="1:1" ht="14.25" customHeight="1">
      <c r="A476" s="77"/>
    </row>
    <row r="477" spans="1:1" ht="14.25" customHeight="1">
      <c r="A477" s="77"/>
    </row>
    <row r="478" spans="1:1" ht="14.25" customHeight="1">
      <c r="A478" s="77"/>
    </row>
    <row r="479" spans="1:1" ht="14.25" customHeight="1">
      <c r="A479" s="77"/>
    </row>
    <row r="480" spans="1:1" ht="14.25" customHeight="1">
      <c r="A480" s="77"/>
    </row>
    <row r="481" spans="1:1" ht="14.25" customHeight="1">
      <c r="A481" s="77"/>
    </row>
    <row r="482" spans="1:1" ht="14.25" customHeight="1">
      <c r="A482" s="77"/>
    </row>
    <row r="483" spans="1:1" ht="14.25" customHeight="1">
      <c r="A483" s="77"/>
    </row>
    <row r="484" spans="1:1" ht="14.25" customHeight="1">
      <c r="A484" s="77"/>
    </row>
    <row r="485" spans="1:1" ht="14.25" customHeight="1">
      <c r="A485" s="77"/>
    </row>
    <row r="486" spans="1:1" ht="14.25" customHeight="1">
      <c r="A486" s="77"/>
    </row>
    <row r="487" spans="1:1" ht="14.25" customHeight="1">
      <c r="A487" s="77"/>
    </row>
    <row r="488" spans="1:1" ht="14.25" customHeight="1">
      <c r="A488" s="77"/>
    </row>
    <row r="489" spans="1:1" ht="14.25" customHeight="1">
      <c r="A489" s="77"/>
    </row>
    <row r="490" spans="1:1" ht="14.25" customHeight="1">
      <c r="A490" s="77"/>
    </row>
    <row r="491" spans="1:1" ht="14.25" customHeight="1">
      <c r="A491" s="77"/>
    </row>
    <row r="492" spans="1:1" ht="14.25" customHeight="1">
      <c r="A492" s="77"/>
    </row>
    <row r="493" spans="1:1" ht="14.25" customHeight="1">
      <c r="A493" s="77"/>
    </row>
    <row r="494" spans="1:1" ht="14.25" customHeight="1">
      <c r="A494" s="77"/>
    </row>
    <row r="495" spans="1:1" ht="14.25" customHeight="1">
      <c r="A495" s="77"/>
    </row>
    <row r="496" spans="1:1" ht="14.25" customHeight="1">
      <c r="A496" s="77"/>
    </row>
    <row r="497" spans="1:1" ht="14.25" customHeight="1">
      <c r="A497" s="77"/>
    </row>
    <row r="498" spans="1:1" ht="14.25" customHeight="1">
      <c r="A498" s="77"/>
    </row>
    <row r="499" spans="1:1" ht="14.25" customHeight="1">
      <c r="A499" s="77"/>
    </row>
    <row r="500" spans="1:1" ht="14.25" customHeight="1">
      <c r="A500" s="77"/>
    </row>
    <row r="501" spans="1:1" ht="14.25" customHeight="1">
      <c r="A501" s="77"/>
    </row>
    <row r="502" spans="1:1" ht="14.25" customHeight="1">
      <c r="A502" s="77"/>
    </row>
    <row r="503" spans="1:1" ht="14.25" customHeight="1">
      <c r="A503" s="77"/>
    </row>
    <row r="504" spans="1:1" ht="14.25" customHeight="1">
      <c r="A504" s="77"/>
    </row>
    <row r="505" spans="1:1" ht="14.25" customHeight="1">
      <c r="A505" s="77"/>
    </row>
    <row r="506" spans="1:1" ht="14.25" customHeight="1">
      <c r="A506" s="77"/>
    </row>
    <row r="507" spans="1:1" ht="14.25" customHeight="1">
      <c r="A507" s="77"/>
    </row>
    <row r="508" spans="1:1" ht="14.25" customHeight="1">
      <c r="A508" s="77"/>
    </row>
    <row r="509" spans="1:1" ht="14.25" customHeight="1">
      <c r="A509" s="77"/>
    </row>
    <row r="510" spans="1:1" ht="14.25" customHeight="1">
      <c r="A510" s="77"/>
    </row>
    <row r="511" spans="1:1" ht="14.25" customHeight="1">
      <c r="A511" s="77"/>
    </row>
    <row r="512" spans="1:1" ht="14.25" customHeight="1">
      <c r="A512" s="77"/>
    </row>
    <row r="513" spans="1:1" ht="14.25" customHeight="1">
      <c r="A513" s="77"/>
    </row>
    <row r="514" spans="1:1" ht="14.25" customHeight="1">
      <c r="A514" s="77"/>
    </row>
    <row r="515" spans="1:1" ht="14.25" customHeight="1">
      <c r="A515" s="77"/>
    </row>
    <row r="516" spans="1:1" ht="14.25" customHeight="1">
      <c r="A516" s="77"/>
    </row>
    <row r="517" spans="1:1" ht="14.25" customHeight="1">
      <c r="A517" s="77"/>
    </row>
    <row r="518" spans="1:1" ht="14.25" customHeight="1">
      <c r="A518" s="77"/>
    </row>
    <row r="519" spans="1:1" ht="14.25" customHeight="1">
      <c r="A519" s="77"/>
    </row>
    <row r="520" spans="1:1" ht="14.25" customHeight="1">
      <c r="A520" s="77"/>
    </row>
    <row r="521" spans="1:1" ht="14.25" customHeight="1">
      <c r="A521" s="77"/>
    </row>
    <row r="522" spans="1:1" ht="14.25" customHeight="1">
      <c r="A522" s="77"/>
    </row>
    <row r="523" spans="1:1" ht="14.25" customHeight="1">
      <c r="A523" s="77"/>
    </row>
    <row r="524" spans="1:1" ht="14.25" customHeight="1">
      <c r="A524" s="77"/>
    </row>
    <row r="525" spans="1:1" ht="14.25" customHeight="1">
      <c r="A525" s="77"/>
    </row>
    <row r="526" spans="1:1" ht="14.25" customHeight="1">
      <c r="A526" s="77"/>
    </row>
    <row r="527" spans="1:1" ht="14.25" customHeight="1">
      <c r="A527" s="77"/>
    </row>
    <row r="528" spans="1:1" ht="14.25" customHeight="1">
      <c r="A528" s="77"/>
    </row>
    <row r="529" spans="1:1" ht="14.25" customHeight="1">
      <c r="A529" s="77"/>
    </row>
    <row r="530" spans="1:1" ht="14.25" customHeight="1">
      <c r="A530" s="77"/>
    </row>
    <row r="531" spans="1:1" ht="14.25" customHeight="1">
      <c r="A531" s="77"/>
    </row>
    <row r="532" spans="1:1" ht="14.25" customHeight="1">
      <c r="A532" s="77"/>
    </row>
    <row r="533" spans="1:1" ht="14.25" customHeight="1">
      <c r="A533" s="77"/>
    </row>
    <row r="534" spans="1:1" ht="14.25" customHeight="1">
      <c r="A534" s="77"/>
    </row>
    <row r="535" spans="1:1" ht="14.25" customHeight="1">
      <c r="A535" s="77"/>
    </row>
    <row r="536" spans="1:1" ht="14.25" customHeight="1">
      <c r="A536" s="77"/>
    </row>
    <row r="537" spans="1:1" ht="14.25" customHeight="1">
      <c r="A537" s="77"/>
    </row>
    <row r="538" spans="1:1" ht="14.25" customHeight="1">
      <c r="A538" s="77"/>
    </row>
    <row r="539" spans="1:1" ht="14.25" customHeight="1">
      <c r="A539" s="77"/>
    </row>
    <row r="540" spans="1:1" ht="14.25" customHeight="1">
      <c r="A540" s="77"/>
    </row>
    <row r="541" spans="1:1" ht="14.25" customHeight="1">
      <c r="A541" s="77"/>
    </row>
    <row r="542" spans="1:1" ht="14.25" customHeight="1">
      <c r="A542" s="77"/>
    </row>
    <row r="543" spans="1:1" ht="14.25" customHeight="1">
      <c r="A543" s="77"/>
    </row>
    <row r="544" spans="1:1" ht="14.25" customHeight="1">
      <c r="A544" s="77"/>
    </row>
    <row r="545" spans="1:1" ht="14.25" customHeight="1">
      <c r="A545" s="77"/>
    </row>
    <row r="546" spans="1:1" ht="14.25" customHeight="1">
      <c r="A546" s="77"/>
    </row>
    <row r="547" spans="1:1" ht="14.25" customHeight="1">
      <c r="A547" s="77"/>
    </row>
    <row r="548" spans="1:1" ht="14.25" customHeight="1">
      <c r="A548" s="77"/>
    </row>
    <row r="549" spans="1:1" ht="14.25" customHeight="1">
      <c r="A549" s="77"/>
    </row>
    <row r="550" spans="1:1" ht="14.25" customHeight="1">
      <c r="A550" s="77"/>
    </row>
    <row r="551" spans="1:1" ht="14.25" customHeight="1">
      <c r="A551" s="77"/>
    </row>
    <row r="552" spans="1:1" ht="14.25" customHeight="1">
      <c r="A552" s="77"/>
    </row>
    <row r="553" spans="1:1" ht="14.25" customHeight="1">
      <c r="A553" s="77"/>
    </row>
    <row r="554" spans="1:1" ht="14.25" customHeight="1">
      <c r="A554" s="77"/>
    </row>
    <row r="555" spans="1:1" ht="14.25" customHeight="1">
      <c r="A555" s="77"/>
    </row>
    <row r="556" spans="1:1" ht="14.25" customHeight="1">
      <c r="A556" s="77"/>
    </row>
    <row r="557" spans="1:1" ht="14.25" customHeight="1">
      <c r="A557" s="77"/>
    </row>
    <row r="558" spans="1:1" ht="14.25" customHeight="1">
      <c r="A558" s="77"/>
    </row>
    <row r="559" spans="1:1" ht="14.25" customHeight="1">
      <c r="A559" s="77"/>
    </row>
    <row r="560" spans="1:1" ht="14.25" customHeight="1">
      <c r="A560" s="77"/>
    </row>
    <row r="561" spans="1:1" ht="14.25" customHeight="1">
      <c r="A561" s="77"/>
    </row>
    <row r="562" spans="1:1" ht="14.25" customHeight="1">
      <c r="A562" s="77"/>
    </row>
    <row r="563" spans="1:1" ht="14.25" customHeight="1">
      <c r="A563" s="77"/>
    </row>
    <row r="564" spans="1:1" ht="14.25" customHeight="1">
      <c r="A564" s="77"/>
    </row>
    <row r="565" spans="1:1" ht="14.25" customHeight="1">
      <c r="A565" s="77"/>
    </row>
    <row r="566" spans="1:1" ht="14.25" customHeight="1">
      <c r="A566" s="77"/>
    </row>
    <row r="567" spans="1:1" ht="14.25" customHeight="1">
      <c r="A567" s="77"/>
    </row>
    <row r="568" spans="1:1" ht="14.25" customHeight="1">
      <c r="A568" s="77"/>
    </row>
    <row r="569" spans="1:1" ht="14.25" customHeight="1">
      <c r="A569" s="77"/>
    </row>
    <row r="570" spans="1:1" ht="14.25" customHeight="1">
      <c r="A570" s="77"/>
    </row>
    <row r="571" spans="1:1" ht="14.25" customHeight="1">
      <c r="A571" s="77"/>
    </row>
    <row r="572" spans="1:1" ht="14.25" customHeight="1">
      <c r="A572" s="77"/>
    </row>
    <row r="573" spans="1:1" ht="14.25" customHeight="1">
      <c r="A573" s="77"/>
    </row>
    <row r="574" spans="1:1" ht="14.25" customHeight="1">
      <c r="A574" s="77"/>
    </row>
    <row r="575" spans="1:1" ht="14.25" customHeight="1">
      <c r="A575" s="77"/>
    </row>
    <row r="576" spans="1:1" ht="14.25" customHeight="1">
      <c r="A576" s="77"/>
    </row>
    <row r="577" spans="1:1" ht="14.25" customHeight="1">
      <c r="A577" s="77"/>
    </row>
    <row r="578" spans="1:1" ht="14.25" customHeight="1">
      <c r="A578" s="77"/>
    </row>
    <row r="579" spans="1:1" ht="14.25" customHeight="1">
      <c r="A579" s="77"/>
    </row>
    <row r="580" spans="1:1" ht="14.25" customHeight="1">
      <c r="A580" s="77"/>
    </row>
    <row r="581" spans="1:1" ht="14.25" customHeight="1">
      <c r="A581" s="77"/>
    </row>
    <row r="582" spans="1:1" ht="14.25" customHeight="1">
      <c r="A582" s="77"/>
    </row>
    <row r="583" spans="1:1" ht="14.25" customHeight="1">
      <c r="A583" s="77"/>
    </row>
    <row r="584" spans="1:1" ht="14.25" customHeight="1">
      <c r="A584" s="77"/>
    </row>
    <row r="585" spans="1:1" ht="14.25" customHeight="1">
      <c r="A585" s="77"/>
    </row>
    <row r="586" spans="1:1" ht="14.25" customHeight="1">
      <c r="A586" s="77"/>
    </row>
    <row r="587" spans="1:1" ht="14.25" customHeight="1">
      <c r="A587" s="77"/>
    </row>
    <row r="588" spans="1:1" ht="14.25" customHeight="1">
      <c r="A588" s="77"/>
    </row>
    <row r="589" spans="1:1" ht="14.25" customHeight="1">
      <c r="A589" s="77"/>
    </row>
    <row r="590" spans="1:1" ht="14.25" customHeight="1">
      <c r="A590" s="77"/>
    </row>
    <row r="591" spans="1:1" ht="14.25" customHeight="1">
      <c r="A591" s="77"/>
    </row>
    <row r="592" spans="1:1" ht="14.25" customHeight="1">
      <c r="A592" s="77"/>
    </row>
    <row r="593" spans="1:1" ht="14.25" customHeight="1">
      <c r="A593" s="77"/>
    </row>
    <row r="594" spans="1:1" ht="14.25" customHeight="1">
      <c r="A594" s="77"/>
    </row>
    <row r="595" spans="1:1" ht="14.25" customHeight="1">
      <c r="A595" s="77"/>
    </row>
    <row r="596" spans="1:1" ht="14.25" customHeight="1">
      <c r="A596" s="77"/>
    </row>
    <row r="597" spans="1:1" ht="14.25" customHeight="1">
      <c r="A597" s="77"/>
    </row>
    <row r="598" spans="1:1" ht="14.25" customHeight="1">
      <c r="A598" s="77"/>
    </row>
    <row r="599" spans="1:1" ht="14.25" customHeight="1">
      <c r="A599" s="77"/>
    </row>
    <row r="600" spans="1:1" ht="14.25" customHeight="1">
      <c r="A600" s="77"/>
    </row>
    <row r="601" spans="1:1" ht="14.25" customHeight="1">
      <c r="A601" s="77"/>
    </row>
    <row r="602" spans="1:1" ht="14.25" customHeight="1">
      <c r="A602" s="77"/>
    </row>
    <row r="603" spans="1:1" ht="14.25" customHeight="1">
      <c r="A603" s="77"/>
    </row>
    <row r="604" spans="1:1" ht="14.25" customHeight="1">
      <c r="A604" s="77"/>
    </row>
    <row r="605" spans="1:1" ht="14.25" customHeight="1">
      <c r="A605" s="77"/>
    </row>
    <row r="606" spans="1:1" ht="14.25" customHeight="1">
      <c r="A606" s="77"/>
    </row>
    <row r="607" spans="1:1" ht="14.25" customHeight="1">
      <c r="A607" s="77"/>
    </row>
    <row r="608" spans="1:1" ht="14.25" customHeight="1">
      <c r="A608" s="77"/>
    </row>
    <row r="609" spans="1:1" ht="14.25" customHeight="1">
      <c r="A609" s="77"/>
    </row>
    <row r="610" spans="1:1" ht="14.25" customHeight="1">
      <c r="A610" s="77"/>
    </row>
    <row r="611" spans="1:1" ht="14.25" customHeight="1">
      <c r="A611" s="77"/>
    </row>
    <row r="612" spans="1:1" ht="14.25" customHeight="1">
      <c r="A612" s="77"/>
    </row>
    <row r="613" spans="1:1" ht="14.25" customHeight="1">
      <c r="A613" s="77"/>
    </row>
    <row r="614" spans="1:1" ht="14.25" customHeight="1">
      <c r="A614" s="77"/>
    </row>
    <row r="615" spans="1:1" ht="14.25" customHeight="1">
      <c r="A615" s="77"/>
    </row>
    <row r="616" spans="1:1" ht="14.25" customHeight="1">
      <c r="A616" s="77"/>
    </row>
    <row r="617" spans="1:1" ht="14.25" customHeight="1">
      <c r="A617" s="77"/>
    </row>
    <row r="618" spans="1:1" ht="14.25" customHeight="1">
      <c r="A618" s="77"/>
    </row>
    <row r="619" spans="1:1" ht="14.25" customHeight="1">
      <c r="A619" s="77"/>
    </row>
    <row r="620" spans="1:1" ht="14.25" customHeight="1">
      <c r="A620" s="77"/>
    </row>
    <row r="621" spans="1:1" ht="14.25" customHeight="1">
      <c r="A621" s="77"/>
    </row>
    <row r="622" spans="1:1" ht="14.25" customHeight="1">
      <c r="A622" s="77"/>
    </row>
    <row r="623" spans="1:1" ht="14.25" customHeight="1">
      <c r="A623" s="77"/>
    </row>
    <row r="624" spans="1:1" ht="14.25" customHeight="1">
      <c r="A624" s="77"/>
    </row>
    <row r="625" spans="1:1" ht="14.25" customHeight="1">
      <c r="A625" s="77"/>
    </row>
    <row r="626" spans="1:1" ht="14.25" customHeight="1">
      <c r="A626" s="77"/>
    </row>
    <row r="627" spans="1:1" ht="14.25" customHeight="1">
      <c r="A627" s="77"/>
    </row>
    <row r="628" spans="1:1" ht="14.25" customHeight="1">
      <c r="A628" s="77"/>
    </row>
    <row r="629" spans="1:1" ht="14.25" customHeight="1">
      <c r="A629" s="77"/>
    </row>
    <row r="630" spans="1:1" ht="14.25" customHeight="1">
      <c r="A630" s="77"/>
    </row>
    <row r="631" spans="1:1" ht="14.25" customHeight="1">
      <c r="A631" s="77"/>
    </row>
    <row r="632" spans="1:1" ht="14.25" customHeight="1">
      <c r="A632" s="77"/>
    </row>
    <row r="633" spans="1:1" ht="14.25" customHeight="1">
      <c r="A633" s="77"/>
    </row>
    <row r="634" spans="1:1" ht="14.25" customHeight="1">
      <c r="A634" s="77"/>
    </row>
    <row r="635" spans="1:1" ht="14.25" customHeight="1">
      <c r="A635" s="77"/>
    </row>
    <row r="636" spans="1:1" ht="14.25" customHeight="1">
      <c r="A636" s="77"/>
    </row>
    <row r="637" spans="1:1" ht="14.25" customHeight="1">
      <c r="A637" s="77"/>
    </row>
    <row r="638" spans="1:1" ht="14.25" customHeight="1">
      <c r="A638" s="77"/>
    </row>
    <row r="639" spans="1:1" ht="14.25" customHeight="1">
      <c r="A639" s="77"/>
    </row>
    <row r="640" spans="1:1" ht="14.25" customHeight="1">
      <c r="A640" s="77"/>
    </row>
    <row r="641" spans="1:1" ht="14.25" customHeight="1">
      <c r="A641" s="77"/>
    </row>
    <row r="642" spans="1:1" ht="14.25" customHeight="1">
      <c r="A642" s="77"/>
    </row>
    <row r="643" spans="1:1" ht="14.25" customHeight="1">
      <c r="A643" s="77"/>
    </row>
    <row r="644" spans="1:1" ht="14.25" customHeight="1">
      <c r="A644" s="77"/>
    </row>
    <row r="645" spans="1:1" ht="14.25" customHeight="1">
      <c r="A645" s="77"/>
    </row>
    <row r="646" spans="1:1" ht="14.25" customHeight="1">
      <c r="A646" s="77"/>
    </row>
    <row r="647" spans="1:1" ht="14.25" customHeight="1">
      <c r="A647" s="77"/>
    </row>
    <row r="648" spans="1:1" ht="14.25" customHeight="1">
      <c r="A648" s="77"/>
    </row>
    <row r="649" spans="1:1" ht="14.25" customHeight="1">
      <c r="A649" s="77"/>
    </row>
    <row r="650" spans="1:1" ht="14.25" customHeight="1">
      <c r="A650" s="77"/>
    </row>
    <row r="651" spans="1:1" ht="14.25" customHeight="1">
      <c r="A651" s="77"/>
    </row>
    <row r="652" spans="1:1" ht="14.25" customHeight="1">
      <c r="A652" s="77"/>
    </row>
    <row r="653" spans="1:1" ht="14.25" customHeight="1">
      <c r="A653" s="77"/>
    </row>
    <row r="654" spans="1:1" ht="14.25" customHeight="1">
      <c r="A654" s="77"/>
    </row>
    <row r="655" spans="1:1" ht="14.25" customHeight="1">
      <c r="A655" s="77"/>
    </row>
    <row r="656" spans="1:1" ht="14.25" customHeight="1">
      <c r="A656" s="77"/>
    </row>
    <row r="657" spans="1:1" ht="14.25" customHeight="1">
      <c r="A657" s="77"/>
    </row>
    <row r="658" spans="1:1" ht="14.25" customHeight="1">
      <c r="A658" s="77"/>
    </row>
    <row r="659" spans="1:1" ht="14.25" customHeight="1">
      <c r="A659" s="77"/>
    </row>
    <row r="660" spans="1:1" ht="14.25" customHeight="1">
      <c r="A660" s="77"/>
    </row>
    <row r="661" spans="1:1" ht="14.25" customHeight="1">
      <c r="A661" s="77"/>
    </row>
    <row r="662" spans="1:1" ht="14.25" customHeight="1">
      <c r="A662" s="77"/>
    </row>
    <row r="663" spans="1:1" ht="14.25" customHeight="1">
      <c r="A663" s="77"/>
    </row>
    <row r="664" spans="1:1" ht="14.25" customHeight="1">
      <c r="A664" s="77"/>
    </row>
    <row r="665" spans="1:1" ht="14.25" customHeight="1">
      <c r="A665" s="77"/>
    </row>
    <row r="666" spans="1:1" ht="14.25" customHeight="1">
      <c r="A666" s="77"/>
    </row>
    <row r="667" spans="1:1" ht="14.25" customHeight="1">
      <c r="A667" s="77"/>
    </row>
    <row r="668" spans="1:1" ht="14.25" customHeight="1">
      <c r="A668" s="77"/>
    </row>
    <row r="669" spans="1:1" ht="14.25" customHeight="1">
      <c r="A669" s="77"/>
    </row>
    <row r="670" spans="1:1" ht="14.25" customHeight="1">
      <c r="A670" s="77"/>
    </row>
    <row r="671" spans="1:1" ht="14.25" customHeight="1">
      <c r="A671" s="77"/>
    </row>
    <row r="672" spans="1:1" ht="14.25" customHeight="1">
      <c r="A672" s="77"/>
    </row>
    <row r="673" spans="1:1" ht="14.25" customHeight="1">
      <c r="A673" s="77"/>
    </row>
    <row r="674" spans="1:1" ht="14.25" customHeight="1">
      <c r="A674" s="77"/>
    </row>
    <row r="675" spans="1:1" ht="14.25" customHeight="1">
      <c r="A675" s="77"/>
    </row>
    <row r="676" spans="1:1" ht="14.25" customHeight="1">
      <c r="A676" s="77"/>
    </row>
    <row r="677" spans="1:1" ht="14.25" customHeight="1">
      <c r="A677" s="77"/>
    </row>
    <row r="678" spans="1:1" ht="14.25" customHeight="1">
      <c r="A678" s="77"/>
    </row>
    <row r="679" spans="1:1" ht="14.25" customHeight="1">
      <c r="A679" s="77"/>
    </row>
    <row r="680" spans="1:1" ht="14.25" customHeight="1">
      <c r="A680" s="77"/>
    </row>
    <row r="681" spans="1:1" ht="14.25" customHeight="1">
      <c r="A681" s="77"/>
    </row>
    <row r="682" spans="1:1" ht="14.25" customHeight="1">
      <c r="A682" s="77"/>
    </row>
    <row r="683" spans="1:1" ht="14.25" customHeight="1">
      <c r="A683" s="77"/>
    </row>
    <row r="684" spans="1:1" ht="14.25" customHeight="1">
      <c r="A684" s="77"/>
    </row>
    <row r="685" spans="1:1" ht="14.25" customHeight="1">
      <c r="A685" s="77"/>
    </row>
    <row r="686" spans="1:1" ht="14.25" customHeight="1">
      <c r="A686" s="77"/>
    </row>
    <row r="687" spans="1:1" ht="14.25" customHeight="1">
      <c r="A687" s="77"/>
    </row>
    <row r="688" spans="1:1" ht="14.25" customHeight="1">
      <c r="A688" s="77"/>
    </row>
    <row r="689" spans="1:1" ht="14.25" customHeight="1">
      <c r="A689" s="77"/>
    </row>
    <row r="690" spans="1:1" ht="14.25" customHeight="1">
      <c r="A690" s="77"/>
    </row>
    <row r="691" spans="1:1" ht="14.25" customHeight="1">
      <c r="A691" s="77"/>
    </row>
    <row r="692" spans="1:1" ht="14.25" customHeight="1">
      <c r="A692" s="77"/>
    </row>
    <row r="693" spans="1:1" ht="14.25" customHeight="1">
      <c r="A693" s="77"/>
    </row>
    <row r="694" spans="1:1" ht="14.25" customHeight="1">
      <c r="A694" s="77"/>
    </row>
    <row r="695" spans="1:1" ht="14.25" customHeight="1">
      <c r="A695" s="77"/>
    </row>
    <row r="696" spans="1:1" ht="14.25" customHeight="1">
      <c r="A696" s="77"/>
    </row>
    <row r="697" spans="1:1" ht="14.25" customHeight="1">
      <c r="A697" s="77"/>
    </row>
    <row r="698" spans="1:1" ht="14.25" customHeight="1">
      <c r="A698" s="77"/>
    </row>
    <row r="699" spans="1:1" ht="14.25" customHeight="1">
      <c r="A699" s="77"/>
    </row>
    <row r="700" spans="1:1" ht="14.25" customHeight="1">
      <c r="A700" s="77"/>
    </row>
    <row r="701" spans="1:1" ht="14.25" customHeight="1">
      <c r="A701" s="77"/>
    </row>
    <row r="702" spans="1:1" ht="14.25" customHeight="1">
      <c r="A702" s="77"/>
    </row>
    <row r="703" spans="1:1" ht="14.25" customHeight="1">
      <c r="A703" s="77"/>
    </row>
    <row r="704" spans="1:1" ht="14.25" customHeight="1">
      <c r="A704" s="77"/>
    </row>
    <row r="705" spans="1:1" ht="14.25" customHeight="1">
      <c r="A705" s="77"/>
    </row>
    <row r="706" spans="1:1" ht="14.25" customHeight="1">
      <c r="A706" s="77"/>
    </row>
    <row r="707" spans="1:1" ht="14.25" customHeight="1">
      <c r="A707" s="77"/>
    </row>
    <row r="708" spans="1:1" ht="14.25" customHeight="1">
      <c r="A708" s="77"/>
    </row>
    <row r="709" spans="1:1" ht="14.25" customHeight="1">
      <c r="A709" s="77"/>
    </row>
    <row r="710" spans="1:1" ht="14.25" customHeight="1">
      <c r="A710" s="77"/>
    </row>
    <row r="711" spans="1:1" ht="14.25" customHeight="1">
      <c r="A711" s="77"/>
    </row>
    <row r="712" spans="1:1" ht="14.25" customHeight="1">
      <c r="A712" s="77"/>
    </row>
    <row r="713" spans="1:1" ht="14.25" customHeight="1">
      <c r="A713" s="77"/>
    </row>
    <row r="714" spans="1:1" ht="14.25" customHeight="1">
      <c r="A714" s="77"/>
    </row>
    <row r="715" spans="1:1" ht="14.25" customHeight="1">
      <c r="A715" s="77"/>
    </row>
    <row r="716" spans="1:1" ht="14.25" customHeight="1">
      <c r="A716" s="77"/>
    </row>
    <row r="717" spans="1:1" ht="14.25" customHeight="1">
      <c r="A717" s="77"/>
    </row>
    <row r="718" spans="1:1" ht="14.25" customHeight="1">
      <c r="A718" s="77"/>
    </row>
    <row r="719" spans="1:1" ht="14.25" customHeight="1">
      <c r="A719" s="77"/>
    </row>
    <row r="720" spans="1:1" ht="14.25" customHeight="1">
      <c r="A720" s="77"/>
    </row>
    <row r="721" spans="1:1" ht="14.25" customHeight="1">
      <c r="A721" s="77"/>
    </row>
    <row r="722" spans="1:1" ht="14.25" customHeight="1">
      <c r="A722" s="77"/>
    </row>
    <row r="723" spans="1:1" ht="14.25" customHeight="1">
      <c r="A723" s="77"/>
    </row>
    <row r="724" spans="1:1" ht="14.25" customHeight="1">
      <c r="A724" s="77"/>
    </row>
    <row r="725" spans="1:1" ht="14.25" customHeight="1">
      <c r="A725" s="77"/>
    </row>
    <row r="726" spans="1:1" ht="14.25" customHeight="1">
      <c r="A726" s="77"/>
    </row>
    <row r="727" spans="1:1" ht="14.25" customHeight="1">
      <c r="A727" s="77"/>
    </row>
    <row r="728" spans="1:1" ht="14.25" customHeight="1">
      <c r="A728" s="77"/>
    </row>
    <row r="729" spans="1:1" ht="14.25" customHeight="1">
      <c r="A729" s="77"/>
    </row>
    <row r="730" spans="1:1" ht="14.25" customHeight="1">
      <c r="A730" s="77"/>
    </row>
    <row r="731" spans="1:1" ht="14.25" customHeight="1">
      <c r="A731" s="77"/>
    </row>
    <row r="732" spans="1:1" ht="14.25" customHeight="1">
      <c r="A732" s="77"/>
    </row>
    <row r="733" spans="1:1" ht="14.25" customHeight="1">
      <c r="A733" s="77"/>
    </row>
    <row r="734" spans="1:1" ht="14.25" customHeight="1">
      <c r="A734" s="77"/>
    </row>
    <row r="735" spans="1:1" ht="14.25" customHeight="1">
      <c r="A735" s="77"/>
    </row>
    <row r="736" spans="1:1" ht="14.25" customHeight="1">
      <c r="A736" s="77"/>
    </row>
    <row r="737" spans="1:1" ht="14.25" customHeight="1">
      <c r="A737" s="77"/>
    </row>
    <row r="738" spans="1:1" ht="14.25" customHeight="1">
      <c r="A738" s="77"/>
    </row>
    <row r="739" spans="1:1" ht="14.25" customHeight="1">
      <c r="A739" s="77"/>
    </row>
    <row r="740" spans="1:1" ht="14.25" customHeight="1">
      <c r="A740" s="77"/>
    </row>
    <row r="741" spans="1:1" ht="14.25" customHeight="1">
      <c r="A741" s="77"/>
    </row>
    <row r="742" spans="1:1" ht="14.25" customHeight="1">
      <c r="A742" s="77"/>
    </row>
    <row r="743" spans="1:1" ht="14.25" customHeight="1">
      <c r="A743" s="77"/>
    </row>
    <row r="744" spans="1:1" ht="14.25" customHeight="1">
      <c r="A744" s="77"/>
    </row>
    <row r="745" spans="1:1" ht="14.25" customHeight="1">
      <c r="A745" s="77"/>
    </row>
    <row r="746" spans="1:1" ht="14.25" customHeight="1">
      <c r="A746" s="77"/>
    </row>
    <row r="747" spans="1:1" ht="14.25" customHeight="1">
      <c r="A747" s="77"/>
    </row>
    <row r="748" spans="1:1" ht="14.25" customHeight="1">
      <c r="A748" s="77"/>
    </row>
    <row r="749" spans="1:1" ht="14.25" customHeight="1">
      <c r="A749" s="77"/>
    </row>
    <row r="750" spans="1:1" ht="14.25" customHeight="1">
      <c r="A750" s="77"/>
    </row>
    <row r="751" spans="1:1" ht="14.25" customHeight="1">
      <c r="A751" s="77"/>
    </row>
    <row r="752" spans="1:1" ht="14.25" customHeight="1">
      <c r="A752" s="77"/>
    </row>
    <row r="753" spans="1:1" ht="14.25" customHeight="1">
      <c r="A753" s="77"/>
    </row>
    <row r="754" spans="1:1" ht="14.25" customHeight="1">
      <c r="A754" s="77"/>
    </row>
    <row r="755" spans="1:1" ht="14.25" customHeight="1">
      <c r="A755" s="77"/>
    </row>
    <row r="756" spans="1:1" ht="14.25" customHeight="1">
      <c r="A756" s="77"/>
    </row>
    <row r="757" spans="1:1" ht="14.25" customHeight="1">
      <c r="A757" s="77"/>
    </row>
    <row r="758" spans="1:1" ht="14.25" customHeight="1">
      <c r="A758" s="77"/>
    </row>
    <row r="759" spans="1:1" ht="14.25" customHeight="1">
      <c r="A759" s="77"/>
    </row>
    <row r="760" spans="1:1" ht="14.25" customHeight="1">
      <c r="A760" s="77"/>
    </row>
    <row r="761" spans="1:1" ht="14.25" customHeight="1">
      <c r="A761" s="77"/>
    </row>
    <row r="762" spans="1:1" ht="14.25" customHeight="1">
      <c r="A762" s="77"/>
    </row>
    <row r="763" spans="1:1" ht="14.25" customHeight="1">
      <c r="A763" s="77"/>
    </row>
    <row r="764" spans="1:1" ht="14.25" customHeight="1">
      <c r="A764" s="77"/>
    </row>
    <row r="765" spans="1:1" ht="14.25" customHeight="1">
      <c r="A765" s="77"/>
    </row>
    <row r="766" spans="1:1" ht="14.25" customHeight="1">
      <c r="A766" s="77"/>
    </row>
    <row r="767" spans="1:1" ht="14.25" customHeight="1">
      <c r="A767" s="77"/>
    </row>
    <row r="768" spans="1:1" ht="14.25" customHeight="1">
      <c r="A768" s="77"/>
    </row>
    <row r="769" spans="1:1" ht="14.25" customHeight="1">
      <c r="A769" s="77"/>
    </row>
    <row r="770" spans="1:1" ht="14.25" customHeight="1">
      <c r="A770" s="77"/>
    </row>
    <row r="771" spans="1:1" ht="14.25" customHeight="1">
      <c r="A771" s="77"/>
    </row>
    <row r="772" spans="1:1" ht="14.25" customHeight="1">
      <c r="A772" s="77"/>
    </row>
    <row r="773" spans="1:1" ht="14.25" customHeight="1">
      <c r="A773" s="77"/>
    </row>
    <row r="774" spans="1:1" ht="14.25" customHeight="1">
      <c r="A774" s="77"/>
    </row>
    <row r="775" spans="1:1" ht="14.25" customHeight="1">
      <c r="A775" s="77"/>
    </row>
    <row r="776" spans="1:1" ht="14.25" customHeight="1">
      <c r="A776" s="77"/>
    </row>
    <row r="777" spans="1:1" ht="14.25" customHeight="1">
      <c r="A777" s="77"/>
    </row>
    <row r="778" spans="1:1" ht="14.25" customHeight="1">
      <c r="A778" s="77"/>
    </row>
    <row r="779" spans="1:1" ht="14.25" customHeight="1">
      <c r="A779" s="77"/>
    </row>
    <row r="780" spans="1:1" ht="14.25" customHeight="1">
      <c r="A780" s="77"/>
    </row>
    <row r="781" spans="1:1" ht="14.25" customHeight="1">
      <c r="A781" s="77"/>
    </row>
    <row r="782" spans="1:1" ht="14.25" customHeight="1">
      <c r="A782" s="77"/>
    </row>
    <row r="783" spans="1:1" ht="14.25" customHeight="1">
      <c r="A783" s="77"/>
    </row>
    <row r="784" spans="1:1" ht="14.25" customHeight="1">
      <c r="A784" s="77"/>
    </row>
    <row r="785" spans="1:1" ht="14.25" customHeight="1">
      <c r="A785" s="77"/>
    </row>
    <row r="786" spans="1:1" ht="14.25" customHeight="1">
      <c r="A786" s="77"/>
    </row>
    <row r="787" spans="1:1" ht="14.25" customHeight="1">
      <c r="A787" s="77"/>
    </row>
    <row r="788" spans="1:1" ht="14.25" customHeight="1">
      <c r="A788" s="77"/>
    </row>
    <row r="789" spans="1:1" ht="14.25" customHeight="1">
      <c r="A789" s="77"/>
    </row>
    <row r="790" spans="1:1" ht="14.25" customHeight="1">
      <c r="A790" s="77"/>
    </row>
    <row r="791" spans="1:1" ht="14.25" customHeight="1">
      <c r="A791" s="77"/>
    </row>
    <row r="792" spans="1:1" ht="14.25" customHeight="1">
      <c r="A792" s="77"/>
    </row>
    <row r="793" spans="1:1" ht="14.25" customHeight="1">
      <c r="A793" s="77"/>
    </row>
    <row r="794" spans="1:1" ht="14.25" customHeight="1">
      <c r="A794" s="77"/>
    </row>
    <row r="795" spans="1:1" ht="14.25" customHeight="1">
      <c r="A795" s="77"/>
    </row>
    <row r="796" spans="1:1" ht="14.25" customHeight="1">
      <c r="A796" s="77"/>
    </row>
    <row r="797" spans="1:1" ht="14.25" customHeight="1">
      <c r="A797" s="77"/>
    </row>
    <row r="798" spans="1:1" ht="14.25" customHeight="1">
      <c r="A798" s="77"/>
    </row>
    <row r="799" spans="1:1" ht="14.25" customHeight="1">
      <c r="A799" s="77"/>
    </row>
    <row r="800" spans="1:1" ht="14.25" customHeight="1">
      <c r="A800" s="77"/>
    </row>
    <row r="801" spans="1:1" ht="14.25" customHeight="1">
      <c r="A801" s="77"/>
    </row>
    <row r="802" spans="1:1" ht="14.25" customHeight="1">
      <c r="A802" s="77"/>
    </row>
    <row r="803" spans="1:1" ht="14.25" customHeight="1">
      <c r="A803" s="77"/>
    </row>
    <row r="804" spans="1:1" ht="14.25" customHeight="1">
      <c r="A804" s="77"/>
    </row>
    <row r="805" spans="1:1" ht="14.25" customHeight="1">
      <c r="A805" s="77"/>
    </row>
    <row r="806" spans="1:1" ht="14.25" customHeight="1">
      <c r="A806" s="77"/>
    </row>
    <row r="807" spans="1:1" ht="14.25" customHeight="1">
      <c r="A807" s="77"/>
    </row>
    <row r="808" spans="1:1" ht="14.25" customHeight="1">
      <c r="A808" s="77"/>
    </row>
    <row r="809" spans="1:1" ht="14.25" customHeight="1">
      <c r="A809" s="77"/>
    </row>
    <row r="810" spans="1:1" ht="14.25" customHeight="1">
      <c r="A810" s="77"/>
    </row>
    <row r="811" spans="1:1" ht="14.25" customHeight="1">
      <c r="A811" s="77"/>
    </row>
    <row r="812" spans="1:1" ht="14.25" customHeight="1">
      <c r="A812" s="77"/>
    </row>
    <row r="813" spans="1:1" ht="14.25" customHeight="1">
      <c r="A813" s="77"/>
    </row>
    <row r="814" spans="1:1" ht="14.25" customHeight="1">
      <c r="A814" s="77"/>
    </row>
    <row r="815" spans="1:1" ht="14.25" customHeight="1">
      <c r="A815" s="77"/>
    </row>
    <row r="816" spans="1:1" ht="14.25" customHeight="1">
      <c r="A816" s="77"/>
    </row>
    <row r="817" spans="1:1" ht="14.25" customHeight="1">
      <c r="A817" s="77"/>
    </row>
    <row r="818" spans="1:1" ht="14.25" customHeight="1">
      <c r="A818" s="77"/>
    </row>
    <row r="819" spans="1:1" ht="14.25" customHeight="1">
      <c r="A819" s="77"/>
    </row>
    <row r="820" spans="1:1" ht="14.25" customHeight="1">
      <c r="A820" s="77"/>
    </row>
    <row r="821" spans="1:1" ht="14.25" customHeight="1">
      <c r="A821" s="77"/>
    </row>
    <row r="822" spans="1:1" ht="14.25" customHeight="1">
      <c r="A822" s="77"/>
    </row>
    <row r="823" spans="1:1" ht="14.25" customHeight="1">
      <c r="A823" s="77"/>
    </row>
    <row r="824" spans="1:1" ht="14.25" customHeight="1">
      <c r="A824" s="77"/>
    </row>
    <row r="825" spans="1:1" ht="14.25" customHeight="1">
      <c r="A825" s="77"/>
    </row>
    <row r="826" spans="1:1" ht="14.25" customHeight="1">
      <c r="A826" s="77"/>
    </row>
    <row r="827" spans="1:1" ht="14.25" customHeight="1">
      <c r="A827" s="77"/>
    </row>
    <row r="828" spans="1:1" ht="14.25" customHeight="1">
      <c r="A828" s="77"/>
    </row>
    <row r="829" spans="1:1" ht="14.25" customHeight="1">
      <c r="A829" s="77"/>
    </row>
    <row r="830" spans="1:1" ht="14.25" customHeight="1">
      <c r="A830" s="77"/>
    </row>
    <row r="831" spans="1:1" ht="14.25" customHeight="1">
      <c r="A831" s="77"/>
    </row>
    <row r="832" spans="1:1" ht="14.25" customHeight="1">
      <c r="A832" s="77"/>
    </row>
    <row r="833" spans="1:1" ht="14.25" customHeight="1">
      <c r="A833" s="77"/>
    </row>
    <row r="834" spans="1:1" ht="14.25" customHeight="1">
      <c r="A834" s="77"/>
    </row>
    <row r="835" spans="1:1" ht="14.25" customHeight="1">
      <c r="A835" s="77"/>
    </row>
    <row r="836" spans="1:1" ht="14.25" customHeight="1">
      <c r="A836" s="77"/>
    </row>
    <row r="837" spans="1:1" ht="14.25" customHeight="1">
      <c r="A837" s="77"/>
    </row>
    <row r="838" spans="1:1" ht="14.25" customHeight="1">
      <c r="A838" s="77"/>
    </row>
    <row r="839" spans="1:1" ht="14.25" customHeight="1">
      <c r="A839" s="77"/>
    </row>
    <row r="840" spans="1:1" ht="14.25" customHeight="1">
      <c r="A840" s="77"/>
    </row>
    <row r="841" spans="1:1" ht="14.25" customHeight="1">
      <c r="A841" s="77"/>
    </row>
    <row r="842" spans="1:1" ht="14.25" customHeight="1">
      <c r="A842" s="77"/>
    </row>
    <row r="843" spans="1:1" ht="14.25" customHeight="1">
      <c r="A843" s="77"/>
    </row>
    <row r="844" spans="1:1" ht="14.25" customHeight="1">
      <c r="A844" s="77"/>
    </row>
    <row r="845" spans="1:1" ht="14.25" customHeight="1">
      <c r="A845" s="77"/>
    </row>
    <row r="846" spans="1:1" ht="14.25" customHeight="1">
      <c r="A846" s="77"/>
    </row>
    <row r="847" spans="1:1" ht="14.25" customHeight="1">
      <c r="A847" s="77"/>
    </row>
    <row r="848" spans="1:1" ht="14.25" customHeight="1">
      <c r="A848" s="77"/>
    </row>
    <row r="849" spans="1:1" ht="14.25" customHeight="1">
      <c r="A849" s="77"/>
    </row>
    <row r="850" spans="1:1" ht="14.25" customHeight="1">
      <c r="A850" s="77"/>
    </row>
    <row r="851" spans="1:1" ht="14.25" customHeight="1">
      <c r="A851" s="77"/>
    </row>
    <row r="852" spans="1:1" ht="14.25" customHeight="1">
      <c r="A852" s="77"/>
    </row>
    <row r="853" spans="1:1" ht="14.25" customHeight="1">
      <c r="A853" s="77"/>
    </row>
    <row r="854" spans="1:1" ht="14.25" customHeight="1">
      <c r="A854" s="77"/>
    </row>
    <row r="855" spans="1:1" ht="14.25" customHeight="1">
      <c r="A855" s="77"/>
    </row>
    <row r="856" spans="1:1" ht="14.25" customHeight="1">
      <c r="A856" s="77"/>
    </row>
    <row r="857" spans="1:1" ht="14.25" customHeight="1">
      <c r="A857" s="77"/>
    </row>
    <row r="858" spans="1:1" ht="14.25" customHeight="1">
      <c r="A858" s="77"/>
    </row>
    <row r="859" spans="1:1" ht="14.25" customHeight="1">
      <c r="A859" s="77"/>
    </row>
    <row r="860" spans="1:1" ht="14.25" customHeight="1">
      <c r="A860" s="77"/>
    </row>
    <row r="861" spans="1:1" ht="14.25" customHeight="1">
      <c r="A861" s="77"/>
    </row>
    <row r="862" spans="1:1" ht="14.25" customHeight="1">
      <c r="A862" s="77"/>
    </row>
    <row r="863" spans="1:1" ht="14.25" customHeight="1">
      <c r="A863" s="77"/>
    </row>
    <row r="864" spans="1:1" ht="14.25" customHeight="1">
      <c r="A864" s="77"/>
    </row>
    <row r="865" spans="1:1" ht="14.25" customHeight="1">
      <c r="A865" s="77"/>
    </row>
    <row r="866" spans="1:1" ht="14.25" customHeight="1">
      <c r="A866" s="77"/>
    </row>
    <row r="867" spans="1:1" ht="14.25" customHeight="1">
      <c r="A867" s="77"/>
    </row>
    <row r="868" spans="1:1" ht="14.25" customHeight="1">
      <c r="A868" s="77"/>
    </row>
    <row r="869" spans="1:1" ht="14.25" customHeight="1">
      <c r="A869" s="77"/>
    </row>
    <row r="870" spans="1:1" ht="14.25" customHeight="1">
      <c r="A870" s="77"/>
    </row>
    <row r="871" spans="1:1" ht="14.25" customHeight="1">
      <c r="A871" s="77"/>
    </row>
    <row r="872" spans="1:1" ht="14.25" customHeight="1">
      <c r="A872" s="77"/>
    </row>
    <row r="873" spans="1:1" ht="14.25" customHeight="1">
      <c r="A873" s="77"/>
    </row>
    <row r="874" spans="1:1" ht="14.25" customHeight="1">
      <c r="A874" s="77"/>
    </row>
    <row r="875" spans="1:1" ht="14.25" customHeight="1">
      <c r="A875" s="77"/>
    </row>
    <row r="876" spans="1:1" ht="14.25" customHeight="1">
      <c r="A876" s="77"/>
    </row>
    <row r="877" spans="1:1" ht="14.25" customHeight="1">
      <c r="A877" s="77"/>
    </row>
    <row r="878" spans="1:1" ht="14.25" customHeight="1">
      <c r="A878" s="77"/>
    </row>
    <row r="879" spans="1:1" ht="14.25" customHeight="1">
      <c r="A879" s="77"/>
    </row>
    <row r="880" spans="1:1" ht="14.25" customHeight="1">
      <c r="A880" s="77"/>
    </row>
    <row r="881" spans="1:1" ht="14.25" customHeight="1">
      <c r="A881" s="77"/>
    </row>
    <row r="882" spans="1:1" ht="14.25" customHeight="1">
      <c r="A882" s="77"/>
    </row>
    <row r="883" spans="1:1" ht="14.25" customHeight="1">
      <c r="A883" s="77"/>
    </row>
    <row r="884" spans="1:1" ht="14.25" customHeight="1">
      <c r="A884" s="77"/>
    </row>
    <row r="885" spans="1:1" ht="14.25" customHeight="1">
      <c r="A885" s="77"/>
    </row>
    <row r="886" spans="1:1" ht="14.25" customHeight="1">
      <c r="A886" s="77"/>
    </row>
    <row r="887" spans="1:1" ht="14.25" customHeight="1">
      <c r="A887" s="77"/>
    </row>
    <row r="888" spans="1:1" ht="14.25" customHeight="1">
      <c r="A888" s="77"/>
    </row>
    <row r="889" spans="1:1" ht="14.25" customHeight="1">
      <c r="A889" s="77"/>
    </row>
    <row r="890" spans="1:1" ht="14.25" customHeight="1">
      <c r="A890" s="77"/>
    </row>
    <row r="891" spans="1:1" ht="14.25" customHeight="1">
      <c r="A891" s="77"/>
    </row>
    <row r="892" spans="1:1" ht="14.25" customHeight="1">
      <c r="A892" s="77"/>
    </row>
    <row r="893" spans="1:1" ht="14.25" customHeight="1">
      <c r="A893" s="77"/>
    </row>
    <row r="894" spans="1:1" ht="14.25" customHeight="1">
      <c r="A894" s="77"/>
    </row>
    <row r="895" spans="1:1" ht="14.25" customHeight="1">
      <c r="A895" s="77"/>
    </row>
    <row r="896" spans="1:1" ht="14.25" customHeight="1">
      <c r="A896" s="77"/>
    </row>
    <row r="897" spans="1:1" ht="14.25" customHeight="1">
      <c r="A897" s="77"/>
    </row>
    <row r="898" spans="1:1" ht="14.25" customHeight="1">
      <c r="A898" s="77"/>
    </row>
    <row r="899" spans="1:1" ht="14.25" customHeight="1">
      <c r="A899" s="77"/>
    </row>
    <row r="900" spans="1:1" ht="14.25" customHeight="1">
      <c r="A900" s="77"/>
    </row>
    <row r="901" spans="1:1" ht="14.25" customHeight="1">
      <c r="A901" s="77"/>
    </row>
    <row r="902" spans="1:1" ht="14.25" customHeight="1">
      <c r="A902" s="77"/>
    </row>
    <row r="903" spans="1:1" ht="14.25" customHeight="1">
      <c r="A903" s="77"/>
    </row>
    <row r="904" spans="1:1" ht="14.25" customHeight="1">
      <c r="A904" s="77"/>
    </row>
    <row r="905" spans="1:1" ht="14.25" customHeight="1">
      <c r="A905" s="77"/>
    </row>
    <row r="906" spans="1:1" ht="14.25" customHeight="1">
      <c r="A906" s="77"/>
    </row>
    <row r="907" spans="1:1" ht="14.25" customHeight="1">
      <c r="A907" s="77"/>
    </row>
    <row r="908" spans="1:1" ht="14.25" customHeight="1">
      <c r="A908" s="77"/>
    </row>
    <row r="909" spans="1:1" ht="14.25" customHeight="1">
      <c r="A909" s="77"/>
    </row>
    <row r="910" spans="1:1" ht="14.25" customHeight="1">
      <c r="A910" s="77"/>
    </row>
    <row r="911" spans="1:1" ht="14.25" customHeight="1">
      <c r="A911" s="77"/>
    </row>
    <row r="912" spans="1:1" ht="14.25" customHeight="1">
      <c r="A912" s="77"/>
    </row>
    <row r="913" spans="1:1" ht="14.25" customHeight="1">
      <c r="A913" s="77"/>
    </row>
    <row r="914" spans="1:1" ht="14.25" customHeight="1">
      <c r="A914" s="77"/>
    </row>
    <row r="915" spans="1:1" ht="14.25" customHeight="1">
      <c r="A915" s="77"/>
    </row>
    <row r="916" spans="1:1" ht="14.25" customHeight="1">
      <c r="A916" s="77"/>
    </row>
    <row r="917" spans="1:1" ht="14.25" customHeight="1">
      <c r="A917" s="77"/>
    </row>
    <row r="918" spans="1:1" ht="14.25" customHeight="1">
      <c r="A918" s="77"/>
    </row>
    <row r="919" spans="1:1" ht="14.25" customHeight="1">
      <c r="A919" s="77"/>
    </row>
    <row r="920" spans="1:1" ht="14.25" customHeight="1">
      <c r="A920" s="77"/>
    </row>
    <row r="921" spans="1:1" ht="14.25" customHeight="1">
      <c r="A921" s="77"/>
    </row>
    <row r="922" spans="1:1" ht="14.25" customHeight="1">
      <c r="A922" s="77"/>
    </row>
    <row r="923" spans="1:1" ht="14.25" customHeight="1">
      <c r="A923" s="77"/>
    </row>
    <row r="924" spans="1:1" ht="14.25" customHeight="1">
      <c r="A924" s="77"/>
    </row>
    <row r="925" spans="1:1" ht="14.25" customHeight="1">
      <c r="A925" s="77"/>
    </row>
    <row r="926" spans="1:1" ht="14.25" customHeight="1">
      <c r="A926" s="77"/>
    </row>
    <row r="927" spans="1:1" ht="14.25" customHeight="1">
      <c r="A927" s="77"/>
    </row>
    <row r="928" spans="1:1" ht="14.25" customHeight="1">
      <c r="A928" s="77"/>
    </row>
    <row r="929" spans="1:1" ht="14.25" customHeight="1">
      <c r="A929" s="77"/>
    </row>
    <row r="930" spans="1:1" ht="14.25" customHeight="1">
      <c r="A930" s="77"/>
    </row>
    <row r="931" spans="1:1" ht="14.25" customHeight="1">
      <c r="A931" s="77"/>
    </row>
    <row r="932" spans="1:1" ht="14.25" customHeight="1">
      <c r="A932" s="77"/>
    </row>
    <row r="933" spans="1:1" ht="14.25" customHeight="1">
      <c r="A933" s="77"/>
    </row>
    <row r="934" spans="1:1" ht="14.25" customHeight="1">
      <c r="A934" s="77"/>
    </row>
    <row r="935" spans="1:1" ht="14.25" customHeight="1">
      <c r="A935" s="77"/>
    </row>
    <row r="936" spans="1:1" ht="14.25" customHeight="1">
      <c r="A936" s="77"/>
    </row>
    <row r="937" spans="1:1" ht="14.25" customHeight="1">
      <c r="A937" s="77"/>
    </row>
    <row r="938" spans="1:1" ht="14.25" customHeight="1">
      <c r="A938" s="77"/>
    </row>
    <row r="939" spans="1:1" ht="14.25" customHeight="1">
      <c r="A939" s="77"/>
    </row>
    <row r="940" spans="1:1" ht="14.25" customHeight="1">
      <c r="A940" s="77"/>
    </row>
    <row r="941" spans="1:1" ht="14.25" customHeight="1">
      <c r="A941" s="77"/>
    </row>
    <row r="942" spans="1:1" ht="14.25" customHeight="1">
      <c r="A942" s="77"/>
    </row>
    <row r="943" spans="1:1" ht="14.25" customHeight="1">
      <c r="A943" s="77"/>
    </row>
    <row r="944" spans="1:1" ht="14.25" customHeight="1">
      <c r="A944" s="77"/>
    </row>
    <row r="945" spans="1:1" ht="14.25" customHeight="1">
      <c r="A945" s="77"/>
    </row>
    <row r="946" spans="1:1" ht="14.25" customHeight="1">
      <c r="A946" s="77"/>
    </row>
    <row r="947" spans="1:1" ht="14.25" customHeight="1">
      <c r="A947" s="77"/>
    </row>
    <row r="948" spans="1:1" ht="14.25" customHeight="1">
      <c r="A948" s="77"/>
    </row>
    <row r="949" spans="1:1" ht="14.25" customHeight="1">
      <c r="A949" s="77"/>
    </row>
    <row r="950" spans="1:1" ht="14.25" customHeight="1">
      <c r="A950" s="77"/>
    </row>
    <row r="951" spans="1:1" ht="14.25" customHeight="1">
      <c r="A951" s="77"/>
    </row>
    <row r="952" spans="1:1" ht="14.25" customHeight="1">
      <c r="A952" s="77"/>
    </row>
    <row r="953" spans="1:1" ht="14.25" customHeight="1">
      <c r="A953" s="77"/>
    </row>
    <row r="954" spans="1:1" ht="14.25" customHeight="1">
      <c r="A954" s="77"/>
    </row>
    <row r="955" spans="1:1" ht="14.25" customHeight="1">
      <c r="A955" s="77"/>
    </row>
    <row r="956" spans="1:1" ht="14.25" customHeight="1">
      <c r="A956" s="77"/>
    </row>
    <row r="957" spans="1:1" ht="14.25" customHeight="1">
      <c r="A957" s="77"/>
    </row>
    <row r="958" spans="1:1" ht="14.25" customHeight="1">
      <c r="A958" s="77"/>
    </row>
    <row r="959" spans="1:1" ht="14.25" customHeight="1">
      <c r="A959" s="77"/>
    </row>
    <row r="960" spans="1:1" ht="14.25" customHeight="1">
      <c r="A960" s="77"/>
    </row>
    <row r="961" spans="1:1" ht="14.25" customHeight="1">
      <c r="A961" s="77"/>
    </row>
    <row r="962" spans="1:1" ht="14.25" customHeight="1">
      <c r="A962" s="77"/>
    </row>
    <row r="963" spans="1:1" ht="14.25" customHeight="1">
      <c r="A963" s="77"/>
    </row>
    <row r="964" spans="1:1" ht="14.25" customHeight="1">
      <c r="A964" s="77"/>
    </row>
    <row r="965" spans="1:1" ht="14.25" customHeight="1">
      <c r="A965" s="77"/>
    </row>
    <row r="966" spans="1:1" ht="14.25" customHeight="1">
      <c r="A966" s="77"/>
    </row>
    <row r="967" spans="1:1" ht="14.25" customHeight="1">
      <c r="A967" s="77"/>
    </row>
    <row r="968" spans="1:1" ht="14.25" customHeight="1">
      <c r="A968" s="77"/>
    </row>
    <row r="969" spans="1:1" ht="14.25" customHeight="1">
      <c r="A969" s="77"/>
    </row>
    <row r="970" spans="1:1" ht="14.25" customHeight="1">
      <c r="A970" s="77"/>
    </row>
    <row r="971" spans="1:1" ht="14.25" customHeight="1">
      <c r="A971" s="77"/>
    </row>
    <row r="972" spans="1:1" ht="14.25" customHeight="1">
      <c r="A972" s="77"/>
    </row>
    <row r="973" spans="1:1" ht="14.25" customHeight="1">
      <c r="A973" s="77"/>
    </row>
    <row r="974" spans="1:1" ht="14.25" customHeight="1">
      <c r="A974" s="77"/>
    </row>
    <row r="975" spans="1:1" ht="14.25" customHeight="1">
      <c r="A975" s="77"/>
    </row>
    <row r="976" spans="1:1" ht="14.25" customHeight="1">
      <c r="A976" s="77"/>
    </row>
    <row r="977" spans="1:1" ht="14.25" customHeight="1">
      <c r="A977" s="77"/>
    </row>
    <row r="978" spans="1:1" ht="14.25" customHeight="1">
      <c r="A978" s="77"/>
    </row>
    <row r="979" spans="1:1" ht="14.25" customHeight="1">
      <c r="A979" s="77"/>
    </row>
    <row r="980" spans="1:1" ht="14.25" customHeight="1">
      <c r="A980" s="77"/>
    </row>
    <row r="981" spans="1:1" ht="14.25" customHeight="1">
      <c r="A981" s="77"/>
    </row>
    <row r="982" spans="1:1" ht="14.25" customHeight="1">
      <c r="A982" s="77"/>
    </row>
    <row r="983" spans="1:1" ht="14.25" customHeight="1">
      <c r="A983" s="77"/>
    </row>
    <row r="984" spans="1:1" ht="14.25" customHeight="1">
      <c r="A984" s="77"/>
    </row>
    <row r="985" spans="1:1" ht="14.25" customHeight="1">
      <c r="A985" s="77"/>
    </row>
    <row r="986" spans="1:1" ht="14.25" customHeight="1">
      <c r="A986" s="77"/>
    </row>
    <row r="987" spans="1:1" ht="14.25" customHeight="1">
      <c r="A987" s="77"/>
    </row>
    <row r="988" spans="1:1" ht="14.25" customHeight="1">
      <c r="A988" s="77"/>
    </row>
    <row r="989" spans="1:1" ht="14.25" customHeight="1">
      <c r="A989" s="77"/>
    </row>
    <row r="990" spans="1:1" ht="14.25" customHeight="1">
      <c r="A990" s="77"/>
    </row>
    <row r="991" spans="1:1" ht="14.25" customHeight="1">
      <c r="A991" s="77"/>
    </row>
    <row r="992" spans="1:1" ht="14.25" customHeight="1">
      <c r="A992" s="77"/>
    </row>
    <row r="993" spans="1:1" ht="14.25" customHeight="1">
      <c r="A993" s="77"/>
    </row>
    <row r="994" spans="1:1" ht="14.25" customHeight="1">
      <c r="A994" s="77"/>
    </row>
    <row r="995" spans="1:1" ht="14.25" customHeight="1">
      <c r="A995" s="77"/>
    </row>
  </sheetData>
  <mergeCells count="5">
    <mergeCell ref="L2:U2"/>
    <mergeCell ref="V2:AE2"/>
    <mergeCell ref="AF2:AO2"/>
    <mergeCell ref="AP2:AY2"/>
    <mergeCell ref="B2:K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44" sqref="A44"/>
    </sheetView>
  </sheetViews>
  <sheetFormatPr defaultColWidth="12.625" defaultRowHeight="15" customHeight="1"/>
  <cols>
    <col min="1" max="1" width="62.625" customWidth="1"/>
    <col min="2" max="6" width="11" customWidth="1"/>
    <col min="7" max="26" width="10.625" customWidth="1"/>
  </cols>
  <sheetData>
    <row r="1" spans="1:26" ht="15.6">
      <c r="A1" s="163" t="s">
        <v>232</v>
      </c>
      <c r="B1" s="164">
        <f>HO_01!D1</f>
        <v>0</v>
      </c>
      <c r="C1" s="164">
        <f>HO_01!E1</f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ht="14.45">
      <c r="A2" s="166" t="s">
        <v>180</v>
      </c>
      <c r="B2" s="167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14.45">
      <c r="A3" s="169" t="s">
        <v>181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26" ht="14.45">
      <c r="A4" s="169" t="s">
        <v>182</v>
      </c>
      <c r="B4" s="170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6" ht="14.45">
      <c r="A5" s="172" t="s">
        <v>183</v>
      </c>
      <c r="B5" s="170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4.45">
      <c r="A6" s="173" t="s">
        <v>233</v>
      </c>
      <c r="B6" s="164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14.45">
      <c r="A7" s="173" t="s">
        <v>234</v>
      </c>
      <c r="B7" s="164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6" ht="14.45">
      <c r="A8" s="173" t="s">
        <v>235</v>
      </c>
      <c r="B8" s="164"/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ht="14.45">
      <c r="A9" s="173" t="s">
        <v>236</v>
      </c>
      <c r="B9" s="164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14.45">
      <c r="A10" s="174" t="s">
        <v>184</v>
      </c>
      <c r="B10" s="167"/>
      <c r="C10" s="167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14.45">
      <c r="A11" s="172" t="s">
        <v>185</v>
      </c>
      <c r="B11" s="170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14.45">
      <c r="A12" s="173" t="s">
        <v>237</v>
      </c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14.45">
      <c r="A13" s="173" t="s">
        <v>238</v>
      </c>
      <c r="B13" s="16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14.45">
      <c r="A14" s="172" t="s">
        <v>186</v>
      </c>
      <c r="B14" s="170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ht="14.45">
      <c r="A15" s="173" t="s">
        <v>239</v>
      </c>
      <c r="B15" s="164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ht="14.45">
      <c r="A16" s="173" t="s">
        <v>240</v>
      </c>
      <c r="B16" s="164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14.45">
      <c r="A17" s="172" t="s">
        <v>187</v>
      </c>
      <c r="B17" s="170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ht="14.45">
      <c r="A18" s="173" t="s">
        <v>241</v>
      </c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ht="14.45">
      <c r="A19" s="173" t="s">
        <v>242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ht="14.45">
      <c r="A20" s="173" t="s">
        <v>243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ht="15.75" customHeight="1">
      <c r="A21" s="173" t="s">
        <v>244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5.75" customHeight="1">
      <c r="A22" s="173" t="s">
        <v>245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5.75" customHeight="1">
      <c r="A23" s="173" t="s">
        <v>246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.75" customHeight="1">
      <c r="A24" s="172" t="s">
        <v>188</v>
      </c>
      <c r="B24" s="170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ht="15.75" customHeight="1">
      <c r="A25" s="173" t="s">
        <v>247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.75" customHeight="1">
      <c r="A26" s="173" t="s">
        <v>248</v>
      </c>
      <c r="B26" s="164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.75" customHeight="1">
      <c r="A27" s="174" t="s">
        <v>189</v>
      </c>
      <c r="B27" s="167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5.75" customHeight="1">
      <c r="A28" s="172" t="s">
        <v>190</v>
      </c>
      <c r="B28" s="170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ht="15.75" customHeight="1">
      <c r="A29" s="173" t="s">
        <v>249</v>
      </c>
      <c r="B29" s="164"/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ht="15.75" customHeight="1">
      <c r="A30" s="173" t="s">
        <v>250</v>
      </c>
      <c r="B30" s="164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ht="15.75" customHeight="1">
      <c r="A31" s="173" t="s">
        <v>251</v>
      </c>
      <c r="B31" s="164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15.75" customHeight="1">
      <c r="A32" s="173" t="s">
        <v>252</v>
      </c>
      <c r="B32" s="164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ht="15.75" customHeight="1">
      <c r="A33" s="173" t="s">
        <v>253</v>
      </c>
      <c r="B33" s="164"/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5.75" customHeight="1">
      <c r="A34" s="172" t="s">
        <v>191</v>
      </c>
      <c r="B34" s="170"/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ht="15.75" customHeight="1">
      <c r="A35" s="173" t="s">
        <v>254</v>
      </c>
      <c r="B35" s="164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5.75" customHeight="1">
      <c r="A36" s="173" t="s">
        <v>255</v>
      </c>
      <c r="B36" s="164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5.75" customHeight="1">
      <c r="A37" s="173" t="s">
        <v>256</v>
      </c>
      <c r="B37" s="164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ht="15.75" customHeight="1">
      <c r="A38" s="173" t="s">
        <v>257</v>
      </c>
      <c r="B38" s="164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ht="15.75" customHeight="1">
      <c r="A39" s="173" t="s">
        <v>258</v>
      </c>
      <c r="B39" s="164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ht="15.75" customHeight="1">
      <c r="A40" s="172" t="s">
        <v>192</v>
      </c>
      <c r="B40" s="170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ht="15.75" customHeight="1">
      <c r="A41" s="173" t="s">
        <v>259</v>
      </c>
      <c r="B41" s="164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spans="1:26" ht="15.75" customHeight="1">
      <c r="A42" s="173" t="s">
        <v>260</v>
      </c>
      <c r="B42" s="164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5.75" customHeight="1">
      <c r="A43" s="175" t="s">
        <v>261</v>
      </c>
      <c r="B43" s="176"/>
      <c r="C43" s="17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5.75" customHeight="1">
      <c r="A44" s="177" t="s">
        <v>262</v>
      </c>
      <c r="B44" s="178"/>
      <c r="C44" s="178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6" ht="15.75" customHeight="1">
      <c r="A45" s="179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ht="15.75" customHeight="1">
      <c r="A46" s="179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6" ht="15.75" customHeight="1">
      <c r="A47" s="179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26" ht="15.75" customHeight="1">
      <c r="A48" s="179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spans="1:26" ht="15.75" customHeight="1">
      <c r="A49" s="179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spans="1:26" ht="15.75" customHeight="1">
      <c r="A50" s="179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spans="1:26" ht="15.75" customHeight="1">
      <c r="A51" s="179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spans="1:26" ht="15.75" customHeight="1">
      <c r="A52" s="179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spans="1:26" ht="15.75" customHeight="1">
      <c r="A53" s="179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spans="1:26" ht="15.75" customHeight="1">
      <c r="A54" s="179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spans="1:26" ht="15.75" customHeight="1">
      <c r="A55" s="179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spans="1:26" ht="15.75" customHeight="1">
      <c r="A56" s="179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spans="1:26" ht="15.75" customHeight="1">
      <c r="A57" s="179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spans="1:26" ht="15.75" customHeight="1">
      <c r="A58" s="179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spans="1:26" ht="15.75" customHeight="1">
      <c r="A59" s="179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spans="1:26" ht="15.75" customHeight="1">
      <c r="A60" s="179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spans="1:26" ht="15.75" customHeight="1">
      <c r="A61" s="179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spans="1:26" ht="15.75" customHeight="1">
      <c r="A62" s="179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spans="1:26" ht="15.75" customHeight="1">
      <c r="A63" s="179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5.75" customHeight="1">
      <c r="A64" s="179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spans="1:26" ht="15.75" customHeight="1">
      <c r="A65" s="179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spans="1:26" ht="15.75" customHeight="1">
      <c r="A66" s="179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5.75" customHeight="1">
      <c r="A67" s="179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5.75" customHeight="1">
      <c r="A68" s="179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spans="1:26" ht="15.75" customHeight="1">
      <c r="A69" s="179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ht="15.75" customHeight="1">
      <c r="A70" s="179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spans="1:26" ht="15.75" customHeight="1">
      <c r="A71" s="179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spans="1:26" ht="15.75" customHeight="1">
      <c r="A72" s="179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spans="1:26" ht="15.75" customHeight="1">
      <c r="A73" s="179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spans="1:26" ht="15.75" customHeight="1">
      <c r="A74" s="179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spans="1:26" ht="15.75" customHeight="1">
      <c r="A75" s="179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spans="1:26" ht="15.75" customHeight="1">
      <c r="A76" s="179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spans="1:26" ht="15.75" customHeight="1">
      <c r="A77" s="17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spans="1:26" ht="15.75" customHeight="1">
      <c r="A78" s="17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spans="1:26" ht="15.75" customHeight="1">
      <c r="A79" s="17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spans="1:26" ht="15.75" customHeight="1">
      <c r="A80" s="179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spans="1:26" ht="15.75" customHeight="1">
      <c r="A81" s="179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5.75" customHeight="1">
      <c r="A82" s="17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5.75" customHeight="1">
      <c r="A83" s="17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spans="1:26" ht="15.75" customHeight="1">
      <c r="A84" s="17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spans="1:26" ht="15.75" customHeight="1">
      <c r="A85" s="179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spans="1:26" ht="15.75" customHeight="1">
      <c r="A86" s="179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spans="1:26" ht="15.75" customHeight="1">
      <c r="A87" s="179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spans="1:26" ht="15.75" customHeight="1">
      <c r="A88" s="17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spans="1:26" ht="15.75" customHeight="1">
      <c r="A89" s="17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spans="1:26" ht="15.75" customHeight="1">
      <c r="A90" s="179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spans="1:26" ht="15.75" customHeight="1">
      <c r="A91" s="179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spans="1:26" ht="15.75" customHeight="1">
      <c r="A92" s="17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spans="1:26" ht="15.75" customHeight="1">
      <c r="A93" s="179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spans="1:26" ht="15.75" customHeight="1">
      <c r="A94" s="179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spans="1:26" ht="15.75" customHeight="1">
      <c r="A95" s="179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spans="1:26" ht="15.75" customHeight="1">
      <c r="A96" s="179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spans="1:26" ht="15.75" customHeight="1">
      <c r="A97" s="179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spans="1:26" ht="15.75" customHeight="1">
      <c r="A98" s="179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 spans="1:26" ht="15.75" customHeight="1">
      <c r="A99" s="179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 spans="1:26" ht="15.75" customHeight="1">
      <c r="A100" s="179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spans="1:26" ht="15.75" customHeight="1">
      <c r="A101" s="179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 spans="1:26" ht="15.75" customHeight="1">
      <c r="A102" s="179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spans="1:26" ht="15.75" customHeight="1">
      <c r="A103" s="179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 spans="1:26" ht="15.75" customHeight="1">
      <c r="A104" s="179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spans="1:26" ht="15.75" customHeight="1">
      <c r="A105" s="179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 spans="1:26" ht="15.75" customHeight="1">
      <c r="A106" s="179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 spans="1:26" ht="15.75" customHeight="1">
      <c r="A107" s="179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 spans="1:26" ht="15.75" customHeight="1">
      <c r="A108" s="179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 spans="1:26" ht="15.75" customHeight="1">
      <c r="A109" s="179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 spans="1:26" ht="15.75" customHeight="1">
      <c r="A110" s="179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 spans="1:26" ht="15.75" customHeight="1">
      <c r="A111" s="179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 spans="1:26" ht="15.75" customHeight="1">
      <c r="A112" s="179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 spans="1:26" ht="15.75" customHeight="1">
      <c r="A113" s="179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 spans="1:26" ht="15.75" customHeight="1">
      <c r="A114" s="179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 spans="1:26" ht="15.75" customHeight="1">
      <c r="A115" s="179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 spans="1:26" ht="15.75" customHeight="1">
      <c r="A116" s="179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 spans="1:26" ht="15.75" customHeight="1">
      <c r="A117" s="179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 spans="1:26" ht="15.75" customHeight="1">
      <c r="A118" s="179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 spans="1:26" ht="15.75" customHeight="1">
      <c r="A119" s="179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 spans="1:26" ht="15.75" customHeight="1">
      <c r="A120" s="179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 spans="1:26" ht="15.75" customHeight="1">
      <c r="A121" s="179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spans="1:26" ht="15.75" customHeight="1">
      <c r="A122" s="179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 spans="1:26" ht="15.75" customHeight="1">
      <c r="A123" s="179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 spans="1:26" ht="15.75" customHeight="1">
      <c r="A124" s="179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 spans="1:26" ht="15.75" customHeight="1">
      <c r="A125" s="179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 spans="1:26" ht="15.75" customHeight="1">
      <c r="A126" s="179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 spans="1:26" ht="15.75" customHeight="1">
      <c r="A127" s="179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 spans="1:26" ht="15.75" customHeight="1">
      <c r="A128" s="179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 spans="1:26" ht="15.75" customHeight="1">
      <c r="A129" s="179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 spans="1:26" ht="15.75" customHeight="1">
      <c r="A130" s="179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 spans="1:26" ht="15.75" customHeight="1">
      <c r="A131" s="179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spans="1:26" ht="15.75" customHeight="1">
      <c r="A132" s="179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spans="1:26" ht="15.75" customHeight="1">
      <c r="A133" s="179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 spans="1:26" ht="15.75" customHeight="1">
      <c r="A134" s="179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spans="1:26" ht="15.75" customHeight="1">
      <c r="A135" s="179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spans="1:26" ht="15.75" customHeight="1">
      <c r="A136" s="179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spans="1:26" ht="15.75" customHeight="1">
      <c r="A137" s="179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ht="15.75" customHeight="1">
      <c r="A138" s="179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spans="1:26" ht="15.75" customHeight="1">
      <c r="A139" s="179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spans="1:26" ht="15.75" customHeight="1">
      <c r="A140" s="179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spans="1:26" ht="15.75" customHeight="1">
      <c r="A141" s="179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spans="1:26" ht="15.75" customHeight="1">
      <c r="A142" s="179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spans="1:26" ht="15.75" customHeight="1">
      <c r="A143" s="179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spans="1:26" ht="15.75" customHeight="1">
      <c r="A144" s="179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spans="1:26" ht="15.75" customHeight="1">
      <c r="A145" s="179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spans="1:26" ht="15.75" customHeight="1">
      <c r="A146" s="179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ht="15.75" customHeight="1">
      <c r="A147" s="179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spans="1:26" ht="15.75" customHeight="1">
      <c r="A148" s="179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spans="1:26" ht="15.75" customHeight="1">
      <c r="A149" s="179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spans="1:26" ht="15.75" customHeight="1">
      <c r="A150" s="179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spans="1:26" ht="15.75" customHeight="1">
      <c r="A151" s="179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spans="1:26" ht="15.75" customHeight="1">
      <c r="A152" s="179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spans="1:26" ht="15.75" customHeight="1">
      <c r="A153" s="179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spans="1:26" ht="15.75" customHeight="1">
      <c r="A154" s="179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spans="1:26" ht="15.75" customHeight="1">
      <c r="A155" s="179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spans="1:26" ht="15.75" customHeight="1">
      <c r="A156" s="179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spans="1:26" ht="15.75" customHeight="1">
      <c r="A157" s="179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spans="1:26" ht="15.75" customHeight="1">
      <c r="A158" s="179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ht="15.75" customHeight="1">
      <c r="A159" s="179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ht="15.75" customHeight="1">
      <c r="A160" s="179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ht="15.75" customHeight="1">
      <c r="A161" s="179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ht="15.75" customHeight="1">
      <c r="A162" s="179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ht="15.75" customHeight="1">
      <c r="A163" s="179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ht="15.75" customHeight="1">
      <c r="A164" s="179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spans="1:26" ht="15.75" customHeight="1">
      <c r="A165" s="179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spans="1:26" ht="15.75" customHeight="1">
      <c r="A166" s="179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spans="1:26" ht="15.75" customHeight="1">
      <c r="A167" s="179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spans="1:26" ht="15.75" customHeight="1">
      <c r="A168" s="179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spans="1:26" ht="15.75" customHeight="1">
      <c r="A169" s="179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spans="1:26" ht="15.75" customHeight="1">
      <c r="A170" s="179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spans="1:26" ht="15.75" customHeight="1">
      <c r="A171" s="179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spans="1:26" ht="15.75" customHeight="1">
      <c r="A172" s="179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spans="1:26" ht="15.75" customHeight="1">
      <c r="A173" s="179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spans="1:26" ht="15.75" customHeight="1">
      <c r="A174" s="179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spans="1:26" ht="15.75" customHeight="1">
      <c r="A175" s="179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6" ht="15.75" customHeight="1">
      <c r="A176" s="179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spans="1:26" ht="15.75" customHeight="1">
      <c r="A177" s="179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spans="1:26" ht="15.75" customHeight="1">
      <c r="A178" s="179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spans="1:26" ht="15.75" customHeight="1">
      <c r="A179" s="179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spans="1:26" ht="15.75" customHeight="1">
      <c r="A180" s="179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spans="1:26" ht="15.75" customHeight="1">
      <c r="A181" s="179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spans="1:26" ht="15.75" customHeight="1">
      <c r="A182" s="179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spans="1:26" ht="15.75" customHeight="1">
      <c r="A183" s="179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spans="1:26" ht="15.75" customHeight="1">
      <c r="A184" s="179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spans="1:26" ht="15.75" customHeight="1">
      <c r="A185" s="179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spans="1:26" ht="15.75" customHeight="1">
      <c r="A186" s="179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spans="1:26" ht="15.75" customHeight="1">
      <c r="A187" s="179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spans="1:26" ht="15.75" customHeight="1">
      <c r="A188" s="179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spans="1:26" ht="15.75" customHeight="1">
      <c r="A189" s="179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spans="1:26" ht="15.75" customHeight="1">
      <c r="A190" s="179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spans="1:26" ht="15.75" customHeight="1">
      <c r="A191" s="17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spans="1:26" ht="15.75" customHeight="1">
      <c r="A192" s="179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spans="1:26" ht="15.75" customHeight="1">
      <c r="A193" s="179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spans="1:26" ht="15.75" customHeight="1">
      <c r="A194" s="179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spans="1:26" ht="15.75" customHeight="1">
      <c r="A195" s="179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spans="1:26" ht="15.75" customHeight="1">
      <c r="A196" s="179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spans="1:26" ht="15.75" customHeight="1">
      <c r="A197" s="179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spans="1:26" ht="15.75" customHeight="1">
      <c r="A198" s="179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spans="1:26" ht="15.75" customHeight="1">
      <c r="A199" s="179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spans="1:26" ht="15.75" customHeight="1">
      <c r="A200" s="179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spans="1:26" ht="15.75" customHeight="1">
      <c r="A201" s="179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spans="1:26" ht="15.75" customHeight="1">
      <c r="A202" s="179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spans="1:26" ht="15.75" customHeight="1">
      <c r="A203" s="179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spans="1:26" ht="15.75" customHeight="1">
      <c r="A204" s="179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spans="1:26" ht="15.75" customHeight="1">
      <c r="A205" s="179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spans="1:26" ht="15.75" customHeight="1">
      <c r="A206" s="179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spans="1:26" ht="15.75" customHeight="1">
      <c r="A207" s="179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spans="1:26" ht="15.75" customHeight="1">
      <c r="A208" s="179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spans="1:26" ht="15.75" customHeight="1">
      <c r="A209" s="179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ht="15.75" customHeight="1">
      <c r="A210" s="179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spans="1:26" ht="15.75" customHeight="1">
      <c r="A211" s="179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spans="1:26" ht="15.75" customHeight="1">
      <c r="A212" s="179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spans="1:26" ht="15.75" customHeight="1">
      <c r="A213" s="179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spans="1:26" ht="15.75" customHeight="1">
      <c r="A214" s="179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spans="1:26" ht="15.75" customHeight="1">
      <c r="A215" s="179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 spans="1:26" ht="15.75" customHeight="1">
      <c r="A216" s="179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 spans="1:26" ht="15.75" customHeight="1">
      <c r="A217" s="179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 spans="1:26" ht="15.75" customHeight="1">
      <c r="A218" s="179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 spans="1:26" ht="15.75" customHeight="1">
      <c r="A219" s="179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 spans="1:26" ht="15.75" customHeight="1">
      <c r="A220" s="179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 spans="1:26" ht="15.75" customHeight="1">
      <c r="A221" s="179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spans="1:26" ht="15.75" customHeight="1">
      <c r="A222" s="179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 spans="1:26" ht="15.75" customHeight="1">
      <c r="A223" s="179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 spans="1:26" ht="15.75" customHeight="1">
      <c r="A224" s="179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 spans="1:26" ht="15.75" customHeight="1">
      <c r="A225" s="179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 spans="1:26" ht="15.75" customHeight="1">
      <c r="A226" s="179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 spans="1:26" ht="15.75" customHeight="1">
      <c r="A227" s="179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 spans="1:26" ht="15.75" customHeight="1">
      <c r="A228" s="179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 spans="1:26" ht="15.75" customHeight="1">
      <c r="A229" s="179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 spans="1:26" ht="15.75" customHeight="1">
      <c r="A230" s="179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 spans="1:26" ht="15.75" customHeight="1">
      <c r="A231" s="179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 spans="1:26" ht="15.75" customHeight="1">
      <c r="A232" s="179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 spans="1:26" ht="15.75" customHeight="1">
      <c r="A233" s="179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 spans="1:26" ht="15.75" customHeight="1">
      <c r="A234" s="179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 spans="1:26" ht="15.75" customHeight="1">
      <c r="A235" s="179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 spans="1:26" ht="15.75" customHeight="1">
      <c r="A236" s="179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 spans="1:26" ht="15.75" customHeight="1">
      <c r="A237" s="179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spans="1:26" ht="15.75" customHeight="1">
      <c r="A238" s="179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 spans="1:26" ht="15.75" customHeight="1">
      <c r="A239" s="179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 spans="1:26" ht="15.75" customHeight="1">
      <c r="A240" s="179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 spans="1:26" ht="15.75" customHeight="1">
      <c r="A241" s="179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 spans="1:26" ht="15.75" customHeight="1">
      <c r="A242" s="179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 spans="1:26" ht="15.75" customHeight="1">
      <c r="A243" s="179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 spans="1:26" ht="15.75" customHeight="1">
      <c r="A244" s="179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 spans="1:26" ht="15.75" customHeight="1">
      <c r="A245" s="179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 spans="1:26" ht="15.75" customHeight="1">
      <c r="A246" s="179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spans="1:26" ht="15.75" customHeight="1">
      <c r="A247" s="179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26" ht="15.75" customHeight="1">
      <c r="A248" s="179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spans="1:26" ht="15.75" customHeight="1">
      <c r="A249" s="179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spans="1:26" ht="15.75" customHeight="1">
      <c r="A250" s="179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spans="1:26" ht="15.75" customHeight="1">
      <c r="A251" s="179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spans="1:26" ht="15.75" customHeight="1">
      <c r="A252" s="179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spans="1:26" ht="15.75" customHeight="1">
      <c r="A253" s="179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spans="1:26" ht="15.75" customHeight="1">
      <c r="A254" s="179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spans="1:26" ht="15.75" customHeight="1">
      <c r="A255" s="179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spans="1:26" ht="15.75" customHeight="1">
      <c r="A256" s="179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spans="1:26" ht="15.75" customHeight="1">
      <c r="A257" s="179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spans="1:26" ht="15.75" customHeight="1">
      <c r="A258" s="179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spans="1:26" ht="15.75" customHeight="1">
      <c r="A259" s="179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spans="1:26" ht="15.75" customHeight="1">
      <c r="A260" s="179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spans="1:26" ht="15.75" customHeight="1">
      <c r="A261" s="179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spans="1:26" ht="15.75" customHeight="1">
      <c r="A262" s="179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spans="1:26" ht="15.75" customHeight="1">
      <c r="A263" s="179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spans="1:26" ht="15.75" customHeight="1">
      <c r="A264" s="179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spans="1:26" ht="15.75" customHeight="1">
      <c r="A265" s="179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spans="1:26" ht="15.75" customHeight="1">
      <c r="A266" s="179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spans="1:26" ht="15.75" customHeight="1">
      <c r="A267" s="179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spans="1:26" ht="15.75" customHeight="1">
      <c r="A268" s="179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spans="1:26" ht="15.75" customHeight="1">
      <c r="A269" s="179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spans="1:26" ht="15.75" customHeight="1">
      <c r="A270" s="179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spans="1:26" ht="15.75" customHeight="1">
      <c r="A271" s="179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spans="1:26" ht="15.75" customHeight="1">
      <c r="A272" s="179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spans="1:26" ht="15.75" customHeight="1">
      <c r="A273" s="179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spans="1:26" ht="15.75" customHeight="1">
      <c r="A274" s="179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spans="1:26" ht="15.75" customHeight="1">
      <c r="A275" s="179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spans="1:26" ht="15.75" customHeight="1">
      <c r="A276" s="179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spans="1:26" ht="15.75" customHeight="1">
      <c r="A277" s="179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spans="1:26" ht="15.75" customHeight="1">
      <c r="A278" s="179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spans="1:26" ht="15.75" customHeight="1">
      <c r="A279" s="179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spans="1:26" ht="15.75" customHeight="1">
      <c r="A280" s="179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spans="1:26" ht="15.75" customHeight="1">
      <c r="A281" s="179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spans="1:26" ht="15.75" customHeight="1">
      <c r="A282" s="179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spans="1:26" ht="15.75" customHeight="1">
      <c r="A283" s="179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spans="1:26" ht="15.75" customHeight="1">
      <c r="A284" s="179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spans="1:26" ht="15.75" customHeight="1">
      <c r="A285" s="179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spans="1:26" ht="15.75" customHeight="1">
      <c r="A286" s="179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spans="1:26" ht="15.75" customHeight="1">
      <c r="A287" s="179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spans="1:26" ht="15.75" customHeight="1">
      <c r="A288" s="179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spans="1:26" ht="15.75" customHeight="1">
      <c r="A289" s="179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spans="1:26" ht="15.75" customHeight="1">
      <c r="A290" s="179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spans="1:26" ht="15.75" customHeight="1">
      <c r="A291" s="179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spans="1:26" ht="15.75" customHeight="1">
      <c r="A292" s="179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5.75" customHeight="1">
      <c r="A293" s="179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5.75" customHeight="1">
      <c r="A294" s="179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5.75" customHeight="1">
      <c r="A295" s="179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5.75" customHeight="1">
      <c r="A296" s="179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5.75" customHeight="1">
      <c r="A297" s="179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5.75" customHeight="1">
      <c r="A298" s="179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spans="1:26" ht="15.75" customHeight="1">
      <c r="A299" s="179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ht="15.75" customHeight="1">
      <c r="A300" s="179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5.75" customHeight="1">
      <c r="A301" s="179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5.75" customHeight="1">
      <c r="A302" s="179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5.75" customHeight="1">
      <c r="A303" s="179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5.75" customHeight="1">
      <c r="A304" s="179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5.75" customHeight="1">
      <c r="A305" s="179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5.75" customHeight="1">
      <c r="A306" s="179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5.75" customHeight="1">
      <c r="A307" s="179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5.75" customHeight="1">
      <c r="A308" s="179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5.75" customHeight="1">
      <c r="A309" s="179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5.75" customHeight="1">
      <c r="A310" s="179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5.75" customHeight="1">
      <c r="A311" s="179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5.75" customHeight="1">
      <c r="A312" s="179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5.75" customHeight="1">
      <c r="A313" s="179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5.75" customHeight="1">
      <c r="A314" s="179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5.75" customHeight="1">
      <c r="A315" s="179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5.75" customHeight="1">
      <c r="A316" s="179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5.75" customHeight="1">
      <c r="A317" s="179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5.75" customHeight="1">
      <c r="A318" s="179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5.75" customHeight="1">
      <c r="A319" s="179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5.75" customHeight="1">
      <c r="A320" s="179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5.75" customHeight="1">
      <c r="A321" s="179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5.75" customHeight="1">
      <c r="A322" s="179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5.75" customHeight="1">
      <c r="A323" s="179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5.75" customHeight="1">
      <c r="A324" s="179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5.75" customHeight="1">
      <c r="A325" s="179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5.75" customHeight="1">
      <c r="A326" s="179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5.75" customHeight="1">
      <c r="A327" s="179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5.75" customHeight="1">
      <c r="A328" s="179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5.75" customHeight="1">
      <c r="A329" s="179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5.75" customHeight="1">
      <c r="A330" s="179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5.75" customHeight="1">
      <c r="A331" s="179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5.75" customHeight="1">
      <c r="A332" s="179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5.75" customHeight="1">
      <c r="A333" s="179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5.75" customHeight="1">
      <c r="A334" s="179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5.75" customHeight="1">
      <c r="A335" s="179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5.75" customHeight="1">
      <c r="A336" s="179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5.75" customHeight="1">
      <c r="A337" s="179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5.75" customHeight="1">
      <c r="A338" s="179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spans="1:26" ht="15.75" customHeight="1">
      <c r="A339" s="179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spans="1:26" ht="15.75" customHeight="1">
      <c r="A340" s="179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spans="1:26" ht="15.75" customHeight="1">
      <c r="A341" s="179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spans="1:26" ht="15.75" customHeight="1">
      <c r="A342" s="179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spans="1:26" ht="15.75" customHeight="1">
      <c r="A343" s="179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spans="1:26" ht="15.75" customHeight="1">
      <c r="A344" s="179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spans="1:26" ht="15.75" customHeight="1">
      <c r="A345" s="179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spans="1:26" ht="15.75" customHeight="1">
      <c r="A346" s="179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spans="1:26" ht="15.75" customHeight="1">
      <c r="A347" s="179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spans="1:26" ht="15.75" customHeight="1">
      <c r="A348" s="179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spans="1:26" ht="15.75" customHeight="1">
      <c r="A349" s="179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spans="1:26" ht="15.75" customHeight="1">
      <c r="A350" s="179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spans="1:26" ht="15.75" customHeight="1">
      <c r="A351" s="179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spans="1:26" ht="15.75" customHeight="1">
      <c r="A352" s="179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spans="1:26" ht="15.75" customHeight="1">
      <c r="A353" s="179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spans="1:26" ht="15.75" customHeight="1">
      <c r="A354" s="179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spans="1:26" ht="15.75" customHeight="1">
      <c r="A355" s="179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spans="1:26" ht="15.75" customHeight="1">
      <c r="A356" s="179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spans="1:26" ht="15.75" customHeight="1">
      <c r="A357" s="179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spans="1:26" ht="15.75" customHeight="1">
      <c r="A358" s="179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spans="1:26" ht="15.75" customHeight="1">
      <c r="A359" s="179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spans="1:26" ht="15.75" customHeight="1">
      <c r="A360" s="179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spans="1:26" ht="15.75" customHeight="1">
      <c r="A361" s="179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spans="1:26" ht="15.75" customHeight="1">
      <c r="A362" s="179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spans="1:26" ht="15.75" customHeight="1">
      <c r="A363" s="179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spans="1:26" ht="15.75" customHeight="1">
      <c r="A364" s="179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spans="1:26" ht="15.75" customHeight="1">
      <c r="A365" s="179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spans="1:26" ht="15.75" customHeight="1">
      <c r="A366" s="179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spans="1:26" ht="15.75" customHeight="1">
      <c r="A367" s="179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spans="1:26" ht="15.75" customHeight="1">
      <c r="A368" s="179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spans="1:26" ht="15.75" customHeight="1">
      <c r="A369" s="179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spans="1:26" ht="15.75" customHeight="1">
      <c r="A370" s="179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spans="1:26" ht="15.75" customHeight="1">
      <c r="A371" s="179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spans="1:26" ht="15.75" customHeight="1">
      <c r="A372" s="179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spans="1:26" ht="15.75" customHeight="1">
      <c r="A373" s="179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spans="1:26" ht="15.75" customHeight="1">
      <c r="A374" s="179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spans="1:26" ht="15.75" customHeight="1">
      <c r="A375" s="179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spans="1:26" ht="15.75" customHeight="1">
      <c r="A376" s="179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spans="1:26" ht="15.75" customHeight="1">
      <c r="A377" s="179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spans="1:26" ht="15.75" customHeight="1">
      <c r="A378" s="179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spans="1:26" ht="15.75" customHeight="1">
      <c r="A379" s="179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spans="1:26" ht="15.75" customHeight="1">
      <c r="A380" s="179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spans="1:26" ht="15.75" customHeight="1">
      <c r="A381" s="179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spans="1:26" ht="15.75" customHeight="1">
      <c r="A382" s="179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spans="1:26" ht="15.75" customHeight="1">
      <c r="A383" s="179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spans="1:26" ht="15.75" customHeight="1">
      <c r="A384" s="179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spans="1:26" ht="15.75" customHeight="1">
      <c r="A385" s="179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spans="1:26" ht="15.75" customHeight="1">
      <c r="A386" s="179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spans="1:26" ht="15.75" customHeight="1">
      <c r="A387" s="179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spans="1:26" ht="15.75" customHeight="1">
      <c r="A388" s="179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spans="1:26" ht="15.75" customHeight="1">
      <c r="A389" s="179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spans="1:26" ht="15.75" customHeight="1">
      <c r="A390" s="179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spans="1:26" ht="15.75" customHeight="1">
      <c r="A391" s="179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spans="1:26" ht="15.75" customHeight="1">
      <c r="A392" s="179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spans="1:26" ht="15.75" customHeight="1">
      <c r="A393" s="179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spans="1:26" ht="15.75" customHeight="1">
      <c r="A394" s="179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spans="1:26" ht="15.75" customHeight="1">
      <c r="A395" s="179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spans="1:26" ht="15.75" customHeight="1">
      <c r="A396" s="179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spans="1:26" ht="15.75" customHeight="1">
      <c r="A397" s="179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spans="1:26" ht="15.75" customHeight="1">
      <c r="A398" s="179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spans="1:26" ht="15.75" customHeight="1">
      <c r="A399" s="179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spans="1:26" ht="15.75" customHeight="1">
      <c r="A400" s="179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spans="1:26" ht="15.75" customHeight="1">
      <c r="A401" s="179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spans="1:26" ht="15.75" customHeight="1">
      <c r="A402" s="179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spans="1:26" ht="15.75" customHeight="1">
      <c r="A403" s="179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spans="1:26" ht="15.75" customHeight="1">
      <c r="A404" s="179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spans="1:26" ht="15.75" customHeight="1">
      <c r="A405" s="179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spans="1:26" ht="15.75" customHeight="1">
      <c r="A406" s="179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spans="1:26" ht="15.75" customHeight="1">
      <c r="A407" s="179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spans="1:26" ht="15.75" customHeight="1">
      <c r="A408" s="179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spans="1:26" ht="15.75" customHeight="1">
      <c r="A409" s="179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spans="1:26" ht="15.75" customHeight="1">
      <c r="A410" s="179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spans="1:26" ht="15.75" customHeight="1">
      <c r="A411" s="179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spans="1:26" ht="15.75" customHeight="1">
      <c r="A412" s="179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spans="1:26" ht="15.75" customHeight="1">
      <c r="A413" s="179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spans="1:26" ht="15.75" customHeight="1">
      <c r="A414" s="179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spans="1:26" ht="15.75" customHeight="1">
      <c r="A415" s="179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spans="1:26" ht="15.75" customHeight="1">
      <c r="A416" s="179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spans="1:26" ht="15.75" customHeight="1">
      <c r="A417" s="179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spans="1:26" ht="15.75" customHeight="1">
      <c r="A418" s="179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spans="1:26" ht="15.75" customHeight="1">
      <c r="A419" s="179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spans="1:26" ht="15.75" customHeight="1">
      <c r="A420" s="179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spans="1:26" ht="15.75" customHeight="1">
      <c r="A421" s="179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spans="1:26" ht="15.75" customHeight="1">
      <c r="A422" s="179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spans="1:26" ht="15.75" customHeight="1">
      <c r="A423" s="179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spans="1:26" ht="15.75" customHeight="1">
      <c r="A424" s="179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spans="1:26" ht="15.75" customHeight="1">
      <c r="A425" s="179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spans="1:26" ht="15.75" customHeight="1">
      <c r="A426" s="179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spans="1:26" ht="15.75" customHeight="1">
      <c r="A427" s="179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spans="1:26" ht="15.75" customHeight="1">
      <c r="A428" s="179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spans="1:26" ht="15.75" customHeight="1">
      <c r="A429" s="179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spans="1:26" ht="15.75" customHeight="1">
      <c r="A430" s="179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spans="1:26" ht="15.75" customHeight="1">
      <c r="A431" s="179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spans="1:26" ht="15.75" customHeight="1">
      <c r="A432" s="179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spans="1:26" ht="15.75" customHeight="1">
      <c r="A433" s="179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spans="1:26" ht="15.75" customHeight="1">
      <c r="A434" s="179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spans="1:26" ht="15.75" customHeight="1">
      <c r="A435" s="179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spans="1:26" ht="15.75" customHeight="1">
      <c r="A436" s="179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spans="1:26" ht="15.75" customHeight="1">
      <c r="A437" s="179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spans="1:26" ht="15.75" customHeight="1">
      <c r="A438" s="179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spans="1:26" ht="15.75" customHeight="1">
      <c r="A439" s="179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spans="1:26" ht="15.75" customHeight="1">
      <c r="A440" s="179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spans="1:26" ht="15.75" customHeight="1">
      <c r="A441" s="179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spans="1:26" ht="15.75" customHeight="1">
      <c r="A442" s="179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spans="1:26" ht="15.75" customHeight="1">
      <c r="A443" s="179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spans="1:26" ht="15.75" customHeight="1">
      <c r="A444" s="179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spans="1:26" ht="15.75" customHeight="1">
      <c r="A445" s="179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spans="1:26" ht="15.75" customHeight="1">
      <c r="A446" s="179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spans="1:26" ht="15.75" customHeight="1">
      <c r="A447" s="179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spans="1:26" ht="15.75" customHeight="1">
      <c r="A448" s="179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spans="1:26" ht="15.75" customHeight="1">
      <c r="A449" s="179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spans="1:26" ht="15.75" customHeight="1">
      <c r="A450" s="179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spans="1:26" ht="15.75" customHeight="1">
      <c r="A451" s="179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spans="1:26" ht="15.75" customHeight="1">
      <c r="A452" s="179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spans="1:26" ht="15.75" customHeight="1">
      <c r="A453" s="179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spans="1:26" ht="15.75" customHeight="1">
      <c r="A454" s="179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spans="1:26" ht="15.75" customHeight="1">
      <c r="A455" s="179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spans="1:26" ht="15.75" customHeight="1">
      <c r="A456" s="179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spans="1:26" ht="15.75" customHeight="1">
      <c r="A457" s="179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spans="1:26" ht="15.75" customHeight="1">
      <c r="A458" s="179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spans="1:26" ht="15.75" customHeight="1">
      <c r="A459" s="179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spans="1:26" ht="15.75" customHeight="1">
      <c r="A460" s="179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spans="1:26" ht="15.75" customHeight="1">
      <c r="A461" s="179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spans="1:26" ht="15.75" customHeight="1">
      <c r="A462" s="179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spans="1:26" ht="15.75" customHeight="1">
      <c r="A463" s="179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spans="1:26" ht="15.75" customHeight="1">
      <c r="A464" s="179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spans="1:26" ht="15.75" customHeight="1">
      <c r="A465" s="179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spans="1:26" ht="15.75" customHeight="1">
      <c r="A466" s="179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spans="1:26" ht="15.75" customHeight="1">
      <c r="A467" s="179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spans="1:26" ht="15.75" customHeight="1">
      <c r="A468" s="179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spans="1:26" ht="15.75" customHeight="1">
      <c r="A469" s="179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spans="1:26" ht="15.75" customHeight="1">
      <c r="A470" s="179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spans="1:26" ht="15.75" customHeight="1">
      <c r="A471" s="179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spans="1:26" ht="15.75" customHeight="1">
      <c r="A472" s="179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spans="1:26" ht="15.75" customHeight="1">
      <c r="A473" s="179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spans="1:26" ht="15.75" customHeight="1">
      <c r="A474" s="179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spans="1:26" ht="15.75" customHeight="1">
      <c r="A475" s="179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spans="1:26" ht="15.75" customHeight="1">
      <c r="A476" s="179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spans="1:26" ht="15.75" customHeight="1">
      <c r="A477" s="179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spans="1:26" ht="15.75" customHeight="1">
      <c r="A478" s="179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spans="1:26" ht="15.75" customHeight="1">
      <c r="A479" s="179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spans="1:26" ht="15.75" customHeight="1">
      <c r="A480" s="179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spans="1:26" ht="15.75" customHeight="1">
      <c r="A481" s="179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spans="1:26" ht="15.75" customHeight="1">
      <c r="A482" s="179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spans="1:26" ht="15.75" customHeight="1">
      <c r="A483" s="179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spans="1:26" ht="15.75" customHeight="1">
      <c r="A484" s="179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spans="1:26" ht="15.75" customHeight="1">
      <c r="A485" s="179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spans="1:26" ht="15.75" customHeight="1">
      <c r="A486" s="179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spans="1:26" ht="15.75" customHeight="1">
      <c r="A487" s="179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spans="1:26" ht="15.75" customHeight="1">
      <c r="A488" s="179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spans="1:26" ht="15.75" customHeight="1">
      <c r="A489" s="179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spans="1:26" ht="15.75" customHeight="1">
      <c r="A490" s="179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spans="1:26" ht="15.75" customHeight="1">
      <c r="A491" s="179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spans="1:26" ht="15.75" customHeight="1">
      <c r="A492" s="179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spans="1:26" ht="15.75" customHeight="1">
      <c r="A493" s="179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spans="1:26" ht="15.75" customHeight="1">
      <c r="A494" s="179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spans="1:26" ht="15.75" customHeight="1">
      <c r="A495" s="179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spans="1:26" ht="15.75" customHeight="1">
      <c r="A496" s="179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spans="1:26" ht="15.75" customHeight="1">
      <c r="A497" s="179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spans="1:26" ht="15.75" customHeight="1">
      <c r="A498" s="179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spans="1:26" ht="15.75" customHeight="1">
      <c r="A499" s="179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spans="1:26" ht="15.75" customHeight="1">
      <c r="A500" s="179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spans="1:26" ht="15.75" customHeight="1">
      <c r="A501" s="179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spans="1:26" ht="15.75" customHeight="1">
      <c r="A502" s="179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spans="1:26" ht="15.75" customHeight="1">
      <c r="A503" s="179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spans="1:26" ht="15.75" customHeight="1">
      <c r="A504" s="179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spans="1:26" ht="15.75" customHeight="1">
      <c r="A505" s="179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spans="1:26" ht="15.75" customHeight="1">
      <c r="A506" s="179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spans="1:26" ht="15.75" customHeight="1">
      <c r="A507" s="179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spans="1:26" ht="15.75" customHeight="1">
      <c r="A508" s="179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spans="1:26" ht="15.75" customHeight="1">
      <c r="A509" s="179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spans="1:26" ht="15.75" customHeight="1">
      <c r="A510" s="179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spans="1:26" ht="15.75" customHeight="1">
      <c r="A511" s="179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spans="1:26" ht="15.75" customHeight="1">
      <c r="A512" s="179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spans="1:26" ht="15.75" customHeight="1">
      <c r="A513" s="179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spans="1:26" ht="15.75" customHeight="1">
      <c r="A514" s="179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spans="1:26" ht="15.75" customHeight="1">
      <c r="A515" s="179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spans="1:26" ht="15.75" customHeight="1">
      <c r="A516" s="179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spans="1:26" ht="15.75" customHeight="1">
      <c r="A517" s="179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spans="1:26" ht="15.75" customHeight="1">
      <c r="A518" s="179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spans="1:26" ht="15.75" customHeight="1">
      <c r="A519" s="179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spans="1:26" ht="15.75" customHeight="1">
      <c r="A520" s="179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spans="1:26" ht="15.75" customHeight="1">
      <c r="A521" s="179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spans="1:26" ht="15.75" customHeight="1">
      <c r="A522" s="179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spans="1:26" ht="15.75" customHeight="1">
      <c r="A523" s="179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spans="1:26" ht="15.75" customHeight="1">
      <c r="A524" s="179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spans="1:26" ht="15.75" customHeight="1">
      <c r="A525" s="179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spans="1:26" ht="15.75" customHeight="1">
      <c r="A526" s="179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spans="1:26" ht="15.75" customHeight="1">
      <c r="A527" s="179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spans="1:26" ht="15.75" customHeight="1">
      <c r="A528" s="179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spans="1:26" ht="15.75" customHeight="1">
      <c r="A529" s="179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spans="1:26" ht="15.75" customHeight="1">
      <c r="A530" s="179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spans="1:26" ht="15.75" customHeight="1">
      <c r="A531" s="179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spans="1:26" ht="15.75" customHeight="1">
      <c r="A532" s="179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spans="1:26" ht="15.75" customHeight="1">
      <c r="A533" s="179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spans="1:26" ht="15.75" customHeight="1">
      <c r="A534" s="179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spans="1:26" ht="15.75" customHeight="1">
      <c r="A535" s="179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spans="1:26" ht="15.75" customHeight="1">
      <c r="A536" s="179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spans="1:26" ht="15.75" customHeight="1">
      <c r="A537" s="179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spans="1:26" ht="15.75" customHeight="1">
      <c r="A538" s="179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spans="1:26" ht="15.75" customHeight="1">
      <c r="A539" s="179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spans="1:26" ht="15.75" customHeight="1">
      <c r="A540" s="179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spans="1:26" ht="15.75" customHeight="1">
      <c r="A541" s="179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spans="1:26" ht="15.75" customHeight="1">
      <c r="A542" s="179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spans="1:26" ht="15.75" customHeight="1">
      <c r="A543" s="179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spans="1:26" ht="15.75" customHeight="1">
      <c r="A544" s="179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spans="1:26" ht="15.75" customHeight="1">
      <c r="A545" s="179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spans="1:26" ht="15.75" customHeight="1">
      <c r="A546" s="179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spans="1:26" ht="15.75" customHeight="1">
      <c r="A547" s="179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spans="1:26" ht="15.75" customHeight="1">
      <c r="A548" s="179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spans="1:26" ht="15.75" customHeight="1">
      <c r="A549" s="179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spans="1:26" ht="15.75" customHeight="1">
      <c r="A550" s="179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spans="1:26" ht="15.75" customHeight="1">
      <c r="A551" s="179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spans="1:26" ht="15.75" customHeight="1">
      <c r="A552" s="179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spans="1:26" ht="15.75" customHeight="1">
      <c r="A553" s="179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spans="1:26" ht="15.75" customHeight="1">
      <c r="A554" s="179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spans="1:26" ht="15.75" customHeight="1">
      <c r="A555" s="179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spans="1:26" ht="15.75" customHeight="1">
      <c r="A556" s="179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spans="1:26" ht="15.75" customHeight="1">
      <c r="A557" s="179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spans="1:26" ht="15.75" customHeight="1">
      <c r="A558" s="179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spans="1:26" ht="15.75" customHeight="1">
      <c r="A559" s="179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spans="1:26" ht="15.75" customHeight="1">
      <c r="A560" s="179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spans="1:26" ht="15.75" customHeight="1">
      <c r="A561" s="179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spans="1:26" ht="15.75" customHeight="1">
      <c r="A562" s="179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spans="1:26" ht="15.75" customHeight="1">
      <c r="A563" s="179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spans="1:26" ht="15.75" customHeight="1">
      <c r="A564" s="179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spans="1:26" ht="15.75" customHeight="1">
      <c r="A565" s="179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spans="1:26" ht="15.75" customHeight="1">
      <c r="A566" s="179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spans="1:26" ht="15.75" customHeight="1">
      <c r="A567" s="179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spans="1:26" ht="15.75" customHeight="1">
      <c r="A568" s="179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spans="1:26" ht="15.75" customHeight="1">
      <c r="A569" s="179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spans="1:26" ht="15.75" customHeight="1">
      <c r="A570" s="179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spans="1:26" ht="15.75" customHeight="1">
      <c r="A571" s="179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spans="1:26" ht="15.75" customHeight="1">
      <c r="A572" s="179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spans="1:26" ht="15.75" customHeight="1">
      <c r="A573" s="179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spans="1:26" ht="15.75" customHeight="1">
      <c r="A574" s="179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spans="1:26" ht="15.75" customHeight="1">
      <c r="A575" s="179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spans="1:26" ht="15.75" customHeight="1">
      <c r="A576" s="179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spans="1:26" ht="15.75" customHeight="1">
      <c r="A577" s="179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spans="1:26" ht="15.75" customHeight="1">
      <c r="A578" s="179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spans="1:26" ht="15.75" customHeight="1">
      <c r="A579" s="179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spans="1:26" ht="15.75" customHeight="1">
      <c r="A580" s="179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spans="1:26" ht="15.75" customHeight="1">
      <c r="A581" s="179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spans="1:26" ht="15.75" customHeight="1">
      <c r="A582" s="179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spans="1:26" ht="15.75" customHeight="1">
      <c r="A583" s="179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spans="1:26" ht="15.75" customHeight="1">
      <c r="A584" s="179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spans="1:26" ht="15.75" customHeight="1">
      <c r="A585" s="179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spans="1:26" ht="15.75" customHeight="1">
      <c r="A586" s="179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spans="1:26" ht="15.75" customHeight="1">
      <c r="A587" s="179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spans="1:26" ht="15.75" customHeight="1">
      <c r="A588" s="179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spans="1:26" ht="15.75" customHeight="1">
      <c r="A589" s="179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spans="1:26" ht="15.75" customHeight="1">
      <c r="A590" s="179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spans="1:26" ht="15.75" customHeight="1">
      <c r="A591" s="179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spans="1:26" ht="15.75" customHeight="1">
      <c r="A592" s="179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spans="1:26" ht="15.75" customHeight="1">
      <c r="A593" s="179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spans="1:26" ht="15.75" customHeight="1">
      <c r="A594" s="179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spans="1:26" ht="15.75" customHeight="1">
      <c r="A595" s="179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spans="1:26" ht="15.75" customHeight="1">
      <c r="A596" s="179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spans="1:26" ht="15.75" customHeight="1">
      <c r="A597" s="179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spans="1:26" ht="15.75" customHeight="1">
      <c r="A598" s="179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spans="1:26" ht="15.75" customHeight="1">
      <c r="A599" s="179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spans="1:26" ht="15.75" customHeight="1">
      <c r="A600" s="179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spans="1:26" ht="15.75" customHeight="1">
      <c r="A601" s="179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spans="1:26" ht="15.75" customHeight="1">
      <c r="A602" s="179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spans="1:26" ht="15.75" customHeight="1">
      <c r="A603" s="179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spans="1:26" ht="15.75" customHeight="1">
      <c r="A604" s="179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spans="1:26" ht="15.75" customHeight="1">
      <c r="A605" s="179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spans="1:26" ht="15.75" customHeight="1">
      <c r="A606" s="179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spans="1:26" ht="15.75" customHeight="1">
      <c r="A607" s="179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spans="1:26" ht="15.75" customHeight="1">
      <c r="A608" s="179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spans="1:26" ht="15.75" customHeight="1">
      <c r="A609" s="179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spans="1:26" ht="15.75" customHeight="1">
      <c r="A610" s="179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spans="1:26" ht="15.75" customHeight="1">
      <c r="A611" s="179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spans="1:26" ht="15.75" customHeight="1">
      <c r="A612" s="179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spans="1:26" ht="15.75" customHeight="1">
      <c r="A613" s="179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spans="1:26" ht="15.75" customHeight="1">
      <c r="A614" s="179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spans="1:26" ht="15.75" customHeight="1">
      <c r="A615" s="179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spans="1:26" ht="15.75" customHeight="1">
      <c r="A616" s="179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spans="1:26" ht="15.75" customHeight="1">
      <c r="A617" s="179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spans="1:26" ht="15.75" customHeight="1">
      <c r="A618" s="179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spans="1:26" ht="15.75" customHeight="1">
      <c r="A619" s="179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spans="1:26" ht="15.75" customHeight="1">
      <c r="A620" s="179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spans="1:26" ht="15.75" customHeight="1">
      <c r="A621" s="179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spans="1:26" ht="15.75" customHeight="1">
      <c r="A622" s="179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spans="1:26" ht="15.75" customHeight="1">
      <c r="A623" s="179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spans="1:26" ht="15.75" customHeight="1">
      <c r="A624" s="179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spans="1:26" ht="15.75" customHeight="1">
      <c r="A625" s="179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spans="1:26" ht="15.75" customHeight="1">
      <c r="A626" s="179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spans="1:26" ht="15.75" customHeight="1">
      <c r="A627" s="179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spans="1:26" ht="15.75" customHeight="1">
      <c r="A628" s="179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spans="1:26" ht="15.75" customHeight="1">
      <c r="A629" s="179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spans="1:26" ht="15.75" customHeight="1">
      <c r="A630" s="179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spans="1:26" ht="15.75" customHeight="1">
      <c r="A631" s="179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spans="1:26" ht="15.75" customHeight="1">
      <c r="A632" s="179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spans="1:26" ht="15.75" customHeight="1">
      <c r="A633" s="179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spans="1:26" ht="15.75" customHeight="1">
      <c r="A634" s="179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spans="1:26" ht="15.75" customHeight="1">
      <c r="A635" s="179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spans="1:26" ht="15.75" customHeight="1">
      <c r="A636" s="179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spans="1:26" ht="15.75" customHeight="1">
      <c r="A637" s="179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spans="1:26" ht="15.75" customHeight="1">
      <c r="A638" s="179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spans="1:26" ht="15.75" customHeight="1">
      <c r="A639" s="179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spans="1:26" ht="15.75" customHeight="1">
      <c r="A640" s="179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spans="1:26" ht="15.75" customHeight="1">
      <c r="A641" s="179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spans="1:26" ht="15.75" customHeight="1">
      <c r="A642" s="179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spans="1:26" ht="15.75" customHeight="1">
      <c r="A643" s="179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spans="1:26" ht="15.75" customHeight="1">
      <c r="A644" s="179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spans="1:26" ht="15.75" customHeight="1">
      <c r="A645" s="179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spans="1:26" ht="15.75" customHeight="1">
      <c r="A646" s="179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spans="1:26" ht="15.75" customHeight="1">
      <c r="A647" s="179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spans="1:26" ht="15.75" customHeight="1">
      <c r="A648" s="179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spans="1:26" ht="15.75" customHeight="1">
      <c r="A649" s="179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spans="1:26" ht="15.75" customHeight="1">
      <c r="A650" s="179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spans="1:26" ht="15.75" customHeight="1">
      <c r="A651" s="179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spans="1:26" ht="15.75" customHeight="1">
      <c r="A652" s="179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spans="1:26" ht="15.75" customHeight="1">
      <c r="A653" s="179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spans="1:26" ht="15.75" customHeight="1">
      <c r="A654" s="179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spans="1:26" ht="15.75" customHeight="1">
      <c r="A655" s="179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spans="1:26" ht="15.75" customHeight="1">
      <c r="A656" s="179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spans="1:26" ht="15.75" customHeight="1">
      <c r="A657" s="179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spans="1:26" ht="15.75" customHeight="1">
      <c r="A658" s="179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spans="1:26" ht="15.75" customHeight="1">
      <c r="A659" s="179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spans="1:26" ht="15.75" customHeight="1">
      <c r="A660" s="179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spans="1:26" ht="15.75" customHeight="1">
      <c r="A661" s="179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spans="1:26" ht="15.75" customHeight="1">
      <c r="A662" s="179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spans="1:26" ht="15.75" customHeight="1">
      <c r="A663" s="179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spans="1:26" ht="15.75" customHeight="1">
      <c r="A664" s="179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spans="1:26" ht="15.75" customHeight="1">
      <c r="A665" s="179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spans="1:26" ht="15.75" customHeight="1">
      <c r="A666" s="179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spans="1:26" ht="15.75" customHeight="1">
      <c r="A667" s="179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spans="1:26" ht="15.75" customHeight="1">
      <c r="A668" s="179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spans="1:26" ht="15.75" customHeight="1">
      <c r="A669" s="179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spans="1:26" ht="15.75" customHeight="1">
      <c r="A670" s="179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spans="1:26" ht="15.75" customHeight="1">
      <c r="A671" s="179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spans="1:26" ht="15.75" customHeight="1">
      <c r="A672" s="179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spans="1:26" ht="15.75" customHeight="1">
      <c r="A673" s="179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spans="1:26" ht="15.75" customHeight="1">
      <c r="A674" s="179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spans="1:26" ht="15.75" customHeight="1">
      <c r="A675" s="179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spans="1:26" ht="15.75" customHeight="1">
      <c r="A676" s="179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spans="1:26" ht="15.75" customHeight="1">
      <c r="A677" s="179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spans="1:26" ht="15.75" customHeight="1">
      <c r="A678" s="179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spans="1:26" ht="15.75" customHeight="1">
      <c r="A679" s="179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spans="1:26" ht="15.75" customHeight="1">
      <c r="A680" s="179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spans="1:26" ht="15.75" customHeight="1">
      <c r="A681" s="179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spans="1:26" ht="15.75" customHeight="1">
      <c r="A682" s="179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spans="1:26" ht="15.75" customHeight="1">
      <c r="A683" s="179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spans="1:26" ht="15.75" customHeight="1">
      <c r="A684" s="179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spans="1:26" ht="15.75" customHeight="1">
      <c r="A685" s="179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spans="1:26" ht="15.75" customHeight="1">
      <c r="A686" s="179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spans="1:26" ht="15.75" customHeight="1">
      <c r="A687" s="179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spans="1:26" ht="15.75" customHeight="1">
      <c r="A688" s="179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spans="1:26" ht="15.75" customHeight="1">
      <c r="A689" s="179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spans="1:26" ht="15.75" customHeight="1">
      <c r="A690" s="179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spans="1:26" ht="15.75" customHeight="1">
      <c r="A691" s="179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spans="1:26" ht="15.75" customHeight="1">
      <c r="A692" s="179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spans="1:26" ht="15.75" customHeight="1">
      <c r="A693" s="179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spans="1:26" ht="15.75" customHeight="1">
      <c r="A694" s="179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spans="1:26" ht="15.75" customHeight="1">
      <c r="A695" s="179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spans="1:26" ht="15.75" customHeight="1">
      <c r="A696" s="179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spans="1:26" ht="15.75" customHeight="1">
      <c r="A697" s="179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spans="1:26" ht="15.75" customHeight="1">
      <c r="A698" s="179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spans="1:26" ht="15.75" customHeight="1">
      <c r="A699" s="179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spans="1:26" ht="15.75" customHeight="1">
      <c r="A700" s="179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spans="1:26" ht="15.75" customHeight="1">
      <c r="A701" s="179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spans="1:26" ht="15.75" customHeight="1">
      <c r="A702" s="179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spans="1:26" ht="15.75" customHeight="1">
      <c r="A703" s="179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spans="1:26" ht="15.75" customHeight="1">
      <c r="A704" s="179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spans="1:26" ht="15.75" customHeight="1">
      <c r="A705" s="179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spans="1:26" ht="15.75" customHeight="1">
      <c r="A706" s="179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spans="1:26" ht="15.75" customHeight="1">
      <c r="A707" s="179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spans="1:26" ht="15.75" customHeight="1">
      <c r="A708" s="179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spans="1:26" ht="15.75" customHeight="1">
      <c r="A709" s="179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spans="1:26" ht="15.75" customHeight="1">
      <c r="A710" s="179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spans="1:26" ht="15.75" customHeight="1">
      <c r="A711" s="179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spans="1:26" ht="15.75" customHeight="1">
      <c r="A712" s="179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spans="1:26" ht="15.75" customHeight="1">
      <c r="A713" s="179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spans="1:26" ht="15.75" customHeight="1">
      <c r="A714" s="179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spans="1:26" ht="15.75" customHeight="1">
      <c r="A715" s="179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spans="1:26" ht="15.75" customHeight="1">
      <c r="A716" s="179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spans="1:26" ht="15.75" customHeight="1">
      <c r="A717" s="179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spans="1:26" ht="15.75" customHeight="1">
      <c r="A718" s="179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spans="1:26" ht="15.75" customHeight="1">
      <c r="A719" s="179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spans="1:26" ht="15.75" customHeight="1">
      <c r="A720" s="179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spans="1:26" ht="15.75" customHeight="1">
      <c r="A721" s="179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spans="1:26" ht="15.75" customHeight="1">
      <c r="A722" s="179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spans="1:26" ht="15.75" customHeight="1">
      <c r="A723" s="179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spans="1:26" ht="15.75" customHeight="1">
      <c r="A724" s="179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spans="1:26" ht="15.75" customHeight="1">
      <c r="A725" s="179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spans="1:26" ht="15.75" customHeight="1">
      <c r="A726" s="179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spans="1:26" ht="15.75" customHeight="1">
      <c r="A727" s="179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spans="1:26" ht="15.75" customHeight="1">
      <c r="A728" s="179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spans="1:26" ht="15.75" customHeight="1">
      <c r="A729" s="179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spans="1:26" ht="15.75" customHeight="1">
      <c r="A730" s="179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spans="1:26" ht="15.75" customHeight="1">
      <c r="A731" s="179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spans="1:26" ht="15.75" customHeight="1">
      <c r="A732" s="179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spans="1:26" ht="15.75" customHeight="1">
      <c r="A733" s="179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spans="1:26" ht="15.75" customHeight="1">
      <c r="A734" s="179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spans="1:26" ht="15.75" customHeight="1">
      <c r="A735" s="179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spans="1:26" ht="15.75" customHeight="1">
      <c r="A736" s="179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spans="1:26" ht="15.75" customHeight="1">
      <c r="A737" s="179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spans="1:26" ht="15.75" customHeight="1">
      <c r="A738" s="179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spans="1:26" ht="15.75" customHeight="1">
      <c r="A739" s="179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spans="1:26" ht="15.75" customHeight="1">
      <c r="A740" s="179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spans="1:26" ht="15.75" customHeight="1">
      <c r="A741" s="179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spans="1:26" ht="15.75" customHeight="1">
      <c r="A742" s="179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spans="1:26" ht="15.75" customHeight="1">
      <c r="A743" s="179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spans="1:26" ht="15.75" customHeight="1">
      <c r="A744" s="179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spans="1:26" ht="15.75" customHeight="1">
      <c r="A745" s="179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spans="1:26" ht="15.75" customHeight="1">
      <c r="A746" s="179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spans="1:26" ht="15.75" customHeight="1">
      <c r="A747" s="179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spans="1:26" ht="15.75" customHeight="1">
      <c r="A748" s="179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spans="1:26" ht="15.75" customHeight="1">
      <c r="A749" s="179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spans="1:26" ht="15.75" customHeight="1">
      <c r="A750" s="179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spans="1:26" ht="15.75" customHeight="1">
      <c r="A751" s="179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spans="1:26" ht="15.75" customHeight="1">
      <c r="A752" s="179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spans="1:26" ht="15.75" customHeight="1">
      <c r="A753" s="179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spans="1:26" ht="15.75" customHeight="1">
      <c r="A754" s="179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spans="1:26" ht="15.75" customHeight="1">
      <c r="A755" s="179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spans="1:26" ht="15.75" customHeight="1">
      <c r="A756" s="179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spans="1:26" ht="15.75" customHeight="1">
      <c r="A757" s="179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spans="1:26" ht="15.75" customHeight="1">
      <c r="A758" s="179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spans="1:26" ht="15.75" customHeight="1">
      <c r="A759" s="179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spans="1:26" ht="15.75" customHeight="1">
      <c r="A760" s="179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spans="1:26" ht="15.75" customHeight="1">
      <c r="A761" s="179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spans="1:26" ht="15.75" customHeight="1">
      <c r="A762" s="179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spans="1:26" ht="15.75" customHeight="1">
      <c r="A763" s="179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spans="1:26" ht="15.75" customHeight="1">
      <c r="A764" s="179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spans="1:26" ht="15.75" customHeight="1">
      <c r="A765" s="179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spans="1:26" ht="15.75" customHeight="1">
      <c r="A766" s="179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spans="1:26" ht="15.75" customHeight="1">
      <c r="A767" s="179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spans="1:26" ht="15.75" customHeight="1">
      <c r="A768" s="179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spans="1:26" ht="15.75" customHeight="1">
      <c r="A769" s="179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spans="1:26" ht="15.75" customHeight="1">
      <c r="A770" s="179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spans="1:26" ht="15.75" customHeight="1">
      <c r="A771" s="179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spans="1:26" ht="15.75" customHeight="1">
      <c r="A772" s="179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spans="1:26" ht="15.75" customHeight="1">
      <c r="A773" s="179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spans="1:26" ht="15.75" customHeight="1">
      <c r="A774" s="179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spans="1:26" ht="15.75" customHeight="1">
      <c r="A775" s="179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spans="1:26" ht="15.75" customHeight="1">
      <c r="A776" s="179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spans="1:26" ht="15.75" customHeight="1">
      <c r="A777" s="179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spans="1:26" ht="15.75" customHeight="1">
      <c r="A778" s="179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spans="1:26" ht="15.75" customHeight="1">
      <c r="A779" s="179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spans="1:26" ht="15.75" customHeight="1">
      <c r="A780" s="179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spans="1:26" ht="15.75" customHeight="1">
      <c r="A781" s="179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spans="1:26" ht="15.75" customHeight="1">
      <c r="A782" s="179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spans="1:26" ht="15.75" customHeight="1">
      <c r="A783" s="179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spans="1:26" ht="15.75" customHeight="1">
      <c r="A784" s="179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spans="1:26" ht="15.75" customHeight="1">
      <c r="A785" s="179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spans="1:26" ht="15.75" customHeight="1">
      <c r="A786" s="179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spans="1:26" ht="15.75" customHeight="1">
      <c r="A787" s="179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spans="1:26" ht="15.75" customHeight="1">
      <c r="A788" s="179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spans="1:26" ht="15.75" customHeight="1">
      <c r="A789" s="179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spans="1:26" ht="15.75" customHeight="1">
      <c r="A790" s="179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spans="1:26" ht="15.75" customHeight="1">
      <c r="A791" s="179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spans="1:26" ht="15.75" customHeight="1">
      <c r="A792" s="179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spans="1:26" ht="15.75" customHeight="1">
      <c r="A793" s="179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spans="1:26" ht="15.75" customHeight="1">
      <c r="A794" s="179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spans="1:26" ht="15.75" customHeight="1">
      <c r="A795" s="179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spans="1:26" ht="15.75" customHeight="1">
      <c r="A796" s="179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spans="1:26" ht="15.75" customHeight="1">
      <c r="A797" s="179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spans="1:26" ht="15.75" customHeight="1">
      <c r="A798" s="179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spans="1:26" ht="15.75" customHeight="1">
      <c r="A799" s="179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spans="1:26" ht="15.75" customHeight="1">
      <c r="A800" s="179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spans="1:26" ht="15.75" customHeight="1">
      <c r="A801" s="179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spans="1:26" ht="15.75" customHeight="1">
      <c r="A802" s="179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spans="1:26" ht="15.75" customHeight="1">
      <c r="A803" s="179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spans="1:26" ht="15.75" customHeight="1">
      <c r="A804" s="179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spans="1:26" ht="15.75" customHeight="1">
      <c r="A805" s="179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spans="1:26" ht="15.75" customHeight="1">
      <c r="A806" s="179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spans="1:26" ht="15.75" customHeight="1">
      <c r="A807" s="179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spans="1:26" ht="15.75" customHeight="1">
      <c r="A808" s="179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spans="1:26" ht="15.75" customHeight="1">
      <c r="A809" s="179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spans="1:26" ht="15.75" customHeight="1">
      <c r="A810" s="179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spans="1:26" ht="15.75" customHeight="1">
      <c r="A811" s="179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spans="1:26" ht="15.75" customHeight="1">
      <c r="A812" s="179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spans="1:26" ht="15.75" customHeight="1">
      <c r="A813" s="179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spans="1:26" ht="15.75" customHeight="1">
      <c r="A814" s="179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spans="1:26" ht="15.75" customHeight="1">
      <c r="A815" s="179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spans="1:26" ht="15.75" customHeight="1">
      <c r="A816" s="179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spans="1:26" ht="15.75" customHeight="1">
      <c r="A817" s="179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spans="1:26" ht="15.75" customHeight="1">
      <c r="A818" s="179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spans="1:26" ht="15.75" customHeight="1">
      <c r="A819" s="179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spans="1:26" ht="15.75" customHeight="1">
      <c r="A820" s="179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spans="1:26" ht="15.75" customHeight="1">
      <c r="A821" s="179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spans="1:26" ht="15.75" customHeight="1">
      <c r="A822" s="179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spans="1:26" ht="15.75" customHeight="1">
      <c r="A823" s="179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spans="1:26" ht="15.75" customHeight="1">
      <c r="A824" s="179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spans="1:26" ht="15.75" customHeight="1">
      <c r="A825" s="179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spans="1:26" ht="15.75" customHeight="1">
      <c r="A826" s="179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spans="1:26" ht="15.75" customHeight="1">
      <c r="A827" s="179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spans="1:26" ht="15.75" customHeight="1">
      <c r="A828" s="179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spans="1:26" ht="15.75" customHeight="1">
      <c r="A829" s="179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spans="1:26" ht="15.75" customHeight="1">
      <c r="A830" s="179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spans="1:26" ht="15.75" customHeight="1">
      <c r="A831" s="179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spans="1:26" ht="15.75" customHeight="1">
      <c r="A832" s="179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spans="1:26" ht="15.75" customHeight="1">
      <c r="A833" s="179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spans="1:26" ht="15.75" customHeight="1">
      <c r="A834" s="179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spans="1:26" ht="15.75" customHeight="1">
      <c r="A835" s="179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spans="1:26" ht="15.75" customHeight="1">
      <c r="A836" s="179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spans="1:26" ht="15.75" customHeight="1">
      <c r="A837" s="179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spans="1:26" ht="15.75" customHeight="1">
      <c r="A838" s="179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spans="1:26" ht="15.75" customHeight="1">
      <c r="A839" s="179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spans="1:26" ht="15.75" customHeight="1">
      <c r="A840" s="179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spans="1:26" ht="15.75" customHeight="1">
      <c r="A841" s="179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spans="1:26" ht="15.75" customHeight="1">
      <c r="A842" s="179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spans="1:26" ht="15.75" customHeight="1">
      <c r="A843" s="179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spans="1:26" ht="15.75" customHeight="1">
      <c r="A844" s="179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spans="1:26" ht="15.75" customHeight="1">
      <c r="A845" s="179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spans="1:26" ht="15.75" customHeight="1">
      <c r="A846" s="179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spans="1:26" ht="15.75" customHeight="1">
      <c r="A847" s="179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spans="1:26" ht="15.75" customHeight="1">
      <c r="A848" s="179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spans="1:26" ht="15.75" customHeight="1">
      <c r="A849" s="179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spans="1:26" ht="15.75" customHeight="1">
      <c r="A850" s="179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spans="1:26" ht="15.75" customHeight="1">
      <c r="A851" s="179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spans="1:26" ht="15.75" customHeight="1">
      <c r="A852" s="179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spans="1:26" ht="15.75" customHeight="1">
      <c r="A853" s="179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spans="1:26" ht="15.75" customHeight="1">
      <c r="A854" s="179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spans="1:26" ht="15.75" customHeight="1">
      <c r="A855" s="179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spans="1:26" ht="15.75" customHeight="1">
      <c r="A856" s="179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spans="1:26" ht="15.75" customHeight="1">
      <c r="A857" s="179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spans="1:26" ht="15.75" customHeight="1">
      <c r="A858" s="179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spans="1:26" ht="15.75" customHeight="1">
      <c r="A859" s="179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spans="1:26" ht="15.75" customHeight="1">
      <c r="A860" s="179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spans="1:26" ht="15.75" customHeight="1">
      <c r="A861" s="179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spans="1:26" ht="15.75" customHeight="1">
      <c r="A862" s="179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spans="1:26" ht="15.75" customHeight="1">
      <c r="A863" s="179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spans="1:26" ht="15.75" customHeight="1">
      <c r="A864" s="179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spans="1:26" ht="15.75" customHeight="1">
      <c r="A865" s="179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spans="1:26" ht="15.75" customHeight="1">
      <c r="A866" s="179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spans="1:26" ht="15.75" customHeight="1">
      <c r="A867" s="179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spans="1:26" ht="15.75" customHeight="1">
      <c r="A868" s="179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spans="1:26" ht="15.75" customHeight="1">
      <c r="A869" s="179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spans="1:26" ht="15.75" customHeight="1">
      <c r="A870" s="179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spans="1:26" ht="15.75" customHeight="1">
      <c r="A871" s="179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spans="1:26" ht="15.75" customHeight="1">
      <c r="A872" s="179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spans="1:26" ht="15.75" customHeight="1">
      <c r="A873" s="179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spans="1:26" ht="15.75" customHeight="1">
      <c r="A874" s="179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spans="1:26" ht="15.75" customHeight="1">
      <c r="A875" s="179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spans="1:26" ht="15.75" customHeight="1">
      <c r="A876" s="179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spans="1:26" ht="15.75" customHeight="1">
      <c r="A877" s="179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spans="1:26" ht="15.75" customHeight="1">
      <c r="A878" s="179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spans="1:26" ht="15.75" customHeight="1">
      <c r="A879" s="179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spans="1:26" ht="15.75" customHeight="1">
      <c r="A880" s="179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spans="1:26" ht="15.75" customHeight="1">
      <c r="A881" s="179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spans="1:26" ht="15.75" customHeight="1">
      <c r="A882" s="179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spans="1:26" ht="15.75" customHeight="1">
      <c r="A883" s="179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spans="1:26" ht="15.75" customHeight="1">
      <c r="A884" s="179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spans="1:26" ht="15.75" customHeight="1">
      <c r="A885" s="179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spans="1:26" ht="15.75" customHeight="1">
      <c r="A886" s="179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spans="1:26" ht="15.75" customHeight="1">
      <c r="A887" s="179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spans="1:26" ht="15.75" customHeight="1">
      <c r="A888" s="179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spans="1:26" ht="15.75" customHeight="1">
      <c r="A889" s="179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spans="1:26" ht="15.75" customHeight="1">
      <c r="A890" s="179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spans="1:26" ht="15.75" customHeight="1">
      <c r="A891" s="179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spans="1:26" ht="15.75" customHeight="1">
      <c r="A892" s="179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spans="1:26" ht="15.75" customHeight="1">
      <c r="A893" s="179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spans="1:26" ht="15.75" customHeight="1">
      <c r="A894" s="179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spans="1:26" ht="15.75" customHeight="1">
      <c r="A895" s="179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spans="1:26" ht="15.75" customHeight="1">
      <c r="A896" s="179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spans="1:26" ht="15.75" customHeight="1">
      <c r="A897" s="179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spans="1:26" ht="15.75" customHeight="1">
      <c r="A898" s="179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spans="1:26" ht="15.75" customHeight="1">
      <c r="A899" s="179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spans="1:26" ht="15.75" customHeight="1">
      <c r="A900" s="179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spans="1:26" ht="15.75" customHeight="1">
      <c r="A901" s="179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spans="1:26" ht="15.75" customHeight="1">
      <c r="A902" s="179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spans="1:26" ht="15.75" customHeight="1">
      <c r="A903" s="179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spans="1:26" ht="15.75" customHeight="1">
      <c r="A904" s="179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spans="1:26" ht="15.75" customHeight="1">
      <c r="A905" s="179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spans="1:26" ht="15.75" customHeight="1">
      <c r="A906" s="179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spans="1:26" ht="15.75" customHeight="1">
      <c r="A907" s="179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spans="1:26" ht="15.75" customHeight="1">
      <c r="A908" s="179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spans="1:26" ht="15.75" customHeight="1">
      <c r="A909" s="179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spans="1:26" ht="15.75" customHeight="1">
      <c r="A910" s="179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spans="1:26" ht="15.75" customHeight="1">
      <c r="A911" s="179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spans="1:26" ht="15.75" customHeight="1">
      <c r="A912" s="179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spans="1:26" ht="15.75" customHeight="1">
      <c r="A913" s="179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spans="1:26" ht="15.75" customHeight="1">
      <c r="A914" s="179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spans="1:26" ht="15.75" customHeight="1">
      <c r="A915" s="179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spans="1:26" ht="15.75" customHeight="1">
      <c r="A916" s="179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spans="1:26" ht="15.75" customHeight="1">
      <c r="A917" s="179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spans="1:26" ht="15.75" customHeight="1">
      <c r="A918" s="179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spans="1:26" ht="15.75" customHeight="1">
      <c r="A919" s="179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spans="1:26" ht="15.75" customHeight="1">
      <c r="A920" s="179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spans="1:26" ht="15.75" customHeight="1">
      <c r="A921" s="179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spans="1:26" ht="15.75" customHeight="1">
      <c r="A922" s="179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spans="1:26" ht="15.75" customHeight="1">
      <c r="A923" s="179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spans="1:26" ht="15.75" customHeight="1">
      <c r="A924" s="179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spans="1:26" ht="15.75" customHeight="1">
      <c r="A925" s="179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spans="1:26" ht="15.75" customHeight="1">
      <c r="A926" s="179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spans="1:26" ht="15.75" customHeight="1">
      <c r="A927" s="179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spans="1:26" ht="15.75" customHeight="1">
      <c r="A928" s="179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spans="1:26" ht="15.75" customHeight="1">
      <c r="A929" s="179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spans="1:26" ht="15.75" customHeight="1">
      <c r="A930" s="179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spans="1:26" ht="15.75" customHeight="1">
      <c r="A931" s="179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spans="1:26" ht="15.75" customHeight="1">
      <c r="A932" s="179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spans="1:26" ht="15.75" customHeight="1">
      <c r="A933" s="179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spans="1:26" ht="15.75" customHeight="1">
      <c r="A934" s="179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spans="1:26" ht="15.75" customHeight="1">
      <c r="A935" s="179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spans="1:26" ht="15.75" customHeight="1">
      <c r="A936" s="179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spans="1:26" ht="15.75" customHeight="1">
      <c r="A937" s="179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spans="1:26" ht="15.75" customHeight="1">
      <c r="A938" s="179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spans="1:26" ht="15.75" customHeight="1">
      <c r="A939" s="179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spans="1:26" ht="15.75" customHeight="1">
      <c r="A940" s="179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spans="1:26" ht="15.75" customHeight="1">
      <c r="A941" s="179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spans="1:26" ht="15.75" customHeight="1">
      <c r="A942" s="179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spans="1:26" ht="15.75" customHeight="1">
      <c r="A943" s="179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spans="1:26" ht="15.75" customHeight="1">
      <c r="A944" s="179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spans="1:26" ht="15.75" customHeight="1">
      <c r="A945" s="179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spans="1:26" ht="15.75" customHeight="1">
      <c r="A946" s="179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spans="1:26" ht="15.75" customHeight="1">
      <c r="A947" s="179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spans="1:26" ht="15.75" customHeight="1">
      <c r="A948" s="179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spans="1:26" ht="15.75" customHeight="1">
      <c r="A949" s="179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spans="1:26" ht="15.75" customHeight="1">
      <c r="A950" s="179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spans="1:26" ht="15.75" customHeight="1">
      <c r="A951" s="179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spans="1:26" ht="15.75" customHeight="1">
      <c r="A952" s="179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spans="1:26" ht="15.75" customHeight="1">
      <c r="A953" s="179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spans="1:26" ht="15.75" customHeight="1">
      <c r="A954" s="179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spans="1:26" ht="15.75" customHeight="1">
      <c r="A955" s="179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spans="1:26" ht="15.75" customHeight="1">
      <c r="A956" s="179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spans="1:26" ht="15.75" customHeight="1">
      <c r="A957" s="179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spans="1:26" ht="15.75" customHeight="1">
      <c r="A958" s="179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spans="1:26" ht="15.75" customHeight="1">
      <c r="A959" s="179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spans="1:26" ht="15.75" customHeight="1">
      <c r="A960" s="179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spans="1:26" ht="15.75" customHeight="1">
      <c r="A961" s="179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spans="1:26" ht="15.75" customHeight="1">
      <c r="A962" s="179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spans="1:26" ht="15.75" customHeight="1">
      <c r="A963" s="179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spans="1:26" ht="15.75" customHeight="1">
      <c r="A964" s="179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spans="1:26" ht="15.75" customHeight="1">
      <c r="A965" s="179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spans="1:26" ht="15.75" customHeight="1">
      <c r="A966" s="179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spans="1:26" ht="15.75" customHeight="1">
      <c r="A967" s="179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spans="1:26" ht="15.75" customHeight="1">
      <c r="A968" s="179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spans="1:26" ht="15.75" customHeight="1">
      <c r="A969" s="179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spans="1:26" ht="15.75" customHeight="1">
      <c r="A970" s="179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spans="1:26" ht="15.75" customHeight="1">
      <c r="A971" s="179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spans="1:26" ht="15.75" customHeight="1">
      <c r="A972" s="179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spans="1:26" ht="15.75" customHeight="1">
      <c r="A973" s="179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spans="1:26" ht="15.75" customHeight="1">
      <c r="A974" s="179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spans="1:26" ht="15.75" customHeight="1">
      <c r="A975" s="179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spans="1:26" ht="15.75" customHeight="1">
      <c r="A976" s="179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spans="1:26" ht="15.75" customHeight="1">
      <c r="A977" s="179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spans="1:26" ht="15.75" customHeight="1">
      <c r="A978" s="179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spans="1:26" ht="15.75" customHeight="1">
      <c r="A979" s="179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spans="1:26" ht="15.75" customHeight="1">
      <c r="A980" s="179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spans="1:26" ht="15.75" customHeight="1">
      <c r="A981" s="179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spans="1:26" ht="15.75" customHeight="1">
      <c r="A982" s="179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spans="1:26" ht="15.75" customHeight="1">
      <c r="A983" s="179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spans="1:26" ht="15.75" customHeight="1">
      <c r="A984" s="179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spans="1:26" ht="15.75" customHeight="1">
      <c r="A985" s="179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spans="1:26" ht="15.75" customHeight="1">
      <c r="A986" s="179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spans="1:26" ht="15.75" customHeight="1">
      <c r="A987" s="179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spans="1:26" ht="15.75" customHeight="1">
      <c r="A988" s="179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spans="1:26" ht="15.75" customHeight="1">
      <c r="A989" s="179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spans="1:26" ht="15.75" customHeight="1">
      <c r="A990" s="179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spans="1:26" ht="15.75" customHeight="1">
      <c r="A991" s="179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spans="1:26" ht="15.75" customHeight="1">
      <c r="A992" s="179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spans="1:26" ht="15.75" customHeight="1">
      <c r="A993" s="179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spans="1:26" ht="15.75" customHeight="1">
      <c r="A994" s="179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spans="1:26" ht="15.75" customHeight="1">
      <c r="A995" s="179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spans="1:26" ht="15.75" customHeight="1">
      <c r="A996" s="179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 spans="1:26" ht="15.75" customHeight="1">
      <c r="A997" s="179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 spans="1:26" ht="15.75" customHeight="1">
      <c r="A998" s="179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  <row r="999" spans="1:26" ht="15.75" customHeight="1">
      <c r="A999" s="179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</row>
    <row r="1000" spans="1:26" ht="15.75" customHeight="1">
      <c r="A1000" s="179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</row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1058A80E9174EA5980915F103CDEC" ma:contentTypeVersion="4" ma:contentTypeDescription="Crée un document." ma:contentTypeScope="" ma:versionID="ce6efa6cdb71b6fd8b29a982263397be">
  <xsd:schema xmlns:xsd="http://www.w3.org/2001/XMLSchema" xmlns:xs="http://www.w3.org/2001/XMLSchema" xmlns:p="http://schemas.microsoft.com/office/2006/metadata/properties" xmlns:ns2="1fda82a9-fe65-4d58-ba94-28aa77cc77f9" xmlns:ns3="ec2d459c-2581-4d82-92be-56f02ecc6e6a" targetNamespace="http://schemas.microsoft.com/office/2006/metadata/properties" ma:root="true" ma:fieldsID="83e4a0186a64e308a21bf384e2786b96" ns2:_="" ns3:_="">
    <xsd:import namespace="1fda82a9-fe65-4d58-ba94-28aa77cc77f9"/>
    <xsd:import namespace="ec2d459c-2581-4d82-92be-56f02ecc6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a82a9-fe65-4d58-ba94-28aa77cc7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d459c-2581-4d82-92be-56f02ecc6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A5C1E-2FEA-403A-A021-7790872BA62B}"/>
</file>

<file path=customXml/itemProps2.xml><?xml version="1.0" encoding="utf-8"?>
<ds:datastoreItem xmlns:ds="http://schemas.openxmlformats.org/officeDocument/2006/customXml" ds:itemID="{7563E08B-3857-40B3-BF42-5AEC4CA7AE98}"/>
</file>

<file path=customXml/itemProps3.xml><?xml version="1.0" encoding="utf-8"?>
<ds:datastoreItem xmlns:ds="http://schemas.openxmlformats.org/officeDocument/2006/customXml" ds:itemID="{B38E3690-D802-4F33-B078-4576FDD86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Nathalie TCHANG</cp:lastModifiedBy>
  <cp:revision/>
  <dcterms:created xsi:type="dcterms:W3CDTF">2020-01-31T15:38:30Z</dcterms:created>
  <dcterms:modified xsi:type="dcterms:W3CDTF">2023-02-27T14:57:55Z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0x0101000941058A80E9174EA5980915F103CDEC</vt:lpwstr>
  </property>
  <property fmtid="{D5CDD505-2E9C-101B-9397-08002B2CF9AE}" pid="3" name="MediaServiceImageTags">
    <vt:lpwstr/>
  </property>
</Properties>
</file>