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L:\05_DOSSIERS TRANSVERSAUX\0_RE2020\_15_Préparation RE2020\09_GT modélisateurs\GTM2\13_Contribution des acteurs extérieurs\Documents contrib acteurs ext - GTM2\"/>
    </mc:Choice>
  </mc:AlternateContent>
  <xr:revisionPtr revIDLastSave="0" documentId="11_09FE841102D9D15A691CB3F8A874060445135AC3" xr6:coauthVersionLast="47" xr6:coauthVersionMax="47" xr10:uidLastSave="{00000000-0000-0000-0000-000000000000}"/>
  <bookViews>
    <workbookView xWindow="0" yWindow="0" windowWidth="28800" windowHeight="12450" xr2:uid="{00000000-000D-0000-FFFF-FFFF00000000}"/>
  </bookViews>
  <sheets>
    <sheet name="HO_01" sheetId="1" r:id="rId1"/>
    <sheet name="HO_01_ACV" sheetId="2" r:id="rId2"/>
    <sheet name="HO_01_Eco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cAu5lVrxtyE3x4KIa6cf9fG+jug=="/>
    </ext>
  </extLst>
</workbook>
</file>

<file path=xl/calcChain.xml><?xml version="1.0" encoding="utf-8"?>
<calcChain xmlns="http://schemas.openxmlformats.org/spreadsheetml/2006/main">
  <c r="E206" i="1" l="1"/>
  <c r="F206" i="1"/>
  <c r="G206" i="1"/>
  <c r="H206" i="1"/>
  <c r="I206" i="1"/>
  <c r="J206" i="1"/>
  <c r="K206" i="1"/>
  <c r="L206" i="1"/>
  <c r="M206" i="1"/>
  <c r="C206" i="1"/>
  <c r="F181" i="1"/>
  <c r="G181" i="1"/>
  <c r="H181" i="1"/>
  <c r="I181" i="1"/>
  <c r="J181" i="1"/>
  <c r="K181" i="1"/>
  <c r="L181" i="1"/>
  <c r="M181" i="1"/>
  <c r="C293" i="1" l="1"/>
  <c r="C292" i="1"/>
  <c r="C291" i="1"/>
  <c r="C336" i="1"/>
  <c r="C335" i="1"/>
  <c r="C334" i="1"/>
  <c r="C332" i="1"/>
  <c r="C331" i="1"/>
  <c r="C330" i="1"/>
  <c r="C253" i="1"/>
  <c r="C259" i="1"/>
  <c r="C256" i="1"/>
  <c r="C255" i="1"/>
  <c r="C254" i="1"/>
  <c r="C181" i="1"/>
  <c r="D291" i="1"/>
  <c r="E291" i="1"/>
  <c r="F291" i="1"/>
  <c r="G291" i="1"/>
  <c r="H291" i="1"/>
  <c r="I291" i="1"/>
  <c r="J291" i="1"/>
  <c r="K291" i="1"/>
  <c r="L291" i="1"/>
  <c r="M291" i="1"/>
  <c r="D292" i="1"/>
  <c r="E292" i="1"/>
  <c r="F292" i="1"/>
  <c r="G292" i="1"/>
  <c r="H292" i="1"/>
  <c r="I292" i="1"/>
  <c r="J292" i="1"/>
  <c r="K292" i="1"/>
  <c r="L292" i="1"/>
  <c r="M292" i="1"/>
  <c r="D293" i="1"/>
  <c r="E293" i="1"/>
  <c r="F293" i="1"/>
  <c r="G293" i="1"/>
  <c r="H293" i="1"/>
  <c r="I293" i="1"/>
  <c r="J293" i="1"/>
  <c r="K293" i="1"/>
  <c r="L293" i="1"/>
  <c r="M293" i="1"/>
  <c r="D294" i="1"/>
  <c r="E294" i="1"/>
  <c r="F294" i="1"/>
  <c r="G294" i="1"/>
  <c r="H294" i="1"/>
  <c r="I294" i="1"/>
  <c r="J294" i="1"/>
  <c r="K294" i="1"/>
  <c r="L294" i="1"/>
  <c r="M294" i="1"/>
  <c r="D295" i="1"/>
  <c r="E295" i="1"/>
  <c r="F295" i="1"/>
  <c r="G295" i="1"/>
  <c r="H295" i="1"/>
  <c r="I295" i="1"/>
  <c r="J295" i="1"/>
  <c r="K295" i="1"/>
  <c r="L295" i="1"/>
  <c r="M295" i="1"/>
  <c r="D296" i="1"/>
  <c r="E296" i="1"/>
  <c r="F296" i="1"/>
  <c r="G296" i="1"/>
  <c r="H296" i="1"/>
  <c r="I296" i="1"/>
  <c r="J296" i="1"/>
  <c r="K296" i="1"/>
  <c r="L296" i="1"/>
  <c r="M296" i="1"/>
  <c r="D297" i="1"/>
  <c r="E297" i="1"/>
  <c r="F297" i="1"/>
  <c r="G297" i="1"/>
  <c r="H297" i="1"/>
  <c r="I297" i="1"/>
  <c r="J297" i="1"/>
  <c r="K297" i="1"/>
  <c r="L297" i="1"/>
  <c r="M297" i="1"/>
  <c r="D253" i="1"/>
  <c r="E253" i="1"/>
  <c r="F253" i="1"/>
  <c r="G253" i="1"/>
  <c r="H253" i="1"/>
  <c r="I253" i="1"/>
  <c r="J253" i="1"/>
  <c r="K253" i="1"/>
  <c r="L253" i="1"/>
  <c r="M253" i="1"/>
  <c r="D254" i="1"/>
  <c r="E254" i="1"/>
  <c r="F254" i="1"/>
  <c r="G254" i="1"/>
  <c r="H254" i="1"/>
  <c r="I254" i="1"/>
  <c r="J254" i="1"/>
  <c r="K254" i="1"/>
  <c r="L254" i="1"/>
  <c r="M254" i="1"/>
  <c r="D255" i="1"/>
  <c r="E255" i="1"/>
  <c r="F255" i="1"/>
  <c r="G255" i="1"/>
  <c r="H255" i="1"/>
  <c r="I255" i="1"/>
  <c r="J255" i="1"/>
  <c r="K255" i="1"/>
  <c r="L255" i="1"/>
  <c r="M255" i="1"/>
  <c r="D256" i="1"/>
  <c r="E256" i="1"/>
  <c r="F256" i="1"/>
  <c r="G256" i="1"/>
  <c r="H256" i="1"/>
  <c r="I256" i="1"/>
  <c r="J256" i="1"/>
  <c r="K256" i="1"/>
  <c r="L256" i="1"/>
  <c r="M256" i="1"/>
  <c r="D257" i="1"/>
  <c r="E257" i="1"/>
  <c r="F257" i="1"/>
  <c r="G257" i="1"/>
  <c r="H257" i="1"/>
  <c r="I257" i="1"/>
  <c r="J257" i="1"/>
  <c r="K257" i="1"/>
  <c r="L257" i="1"/>
  <c r="M257" i="1"/>
  <c r="D258" i="1"/>
  <c r="E258" i="1"/>
  <c r="F258" i="1"/>
  <c r="G258" i="1"/>
  <c r="H258" i="1"/>
  <c r="I258" i="1"/>
  <c r="J258" i="1"/>
  <c r="K258" i="1"/>
  <c r="L258" i="1"/>
  <c r="M258" i="1"/>
  <c r="D259" i="1"/>
  <c r="E259" i="1"/>
  <c r="F259" i="1"/>
  <c r="G259" i="1"/>
  <c r="H259" i="1"/>
  <c r="I259" i="1"/>
  <c r="J259" i="1"/>
  <c r="K259" i="1"/>
  <c r="L259" i="1"/>
  <c r="M259" i="1"/>
  <c r="C257" i="1"/>
  <c r="C258" i="1"/>
  <c r="C294" i="1"/>
  <c r="M252" i="1"/>
  <c r="C260" i="1" l="1"/>
  <c r="F260" i="1"/>
  <c r="K260" i="1"/>
  <c r="I260" i="1"/>
  <c r="H260" i="1"/>
  <c r="J260" i="1"/>
  <c r="D260" i="1"/>
  <c r="M260" i="1"/>
  <c r="L260" i="1"/>
  <c r="E260" i="1"/>
  <c r="G260" i="1"/>
  <c r="D330" i="1"/>
  <c r="E330" i="1"/>
  <c r="F330" i="1"/>
  <c r="G330" i="1"/>
  <c r="H330" i="1"/>
  <c r="I330" i="1"/>
  <c r="J330" i="1"/>
  <c r="K330" i="1"/>
  <c r="L330" i="1"/>
  <c r="M330" i="1"/>
  <c r="D331" i="1"/>
  <c r="E331" i="1"/>
  <c r="F331" i="1"/>
  <c r="G331" i="1"/>
  <c r="H331" i="1"/>
  <c r="I331" i="1"/>
  <c r="J331" i="1"/>
  <c r="K331" i="1"/>
  <c r="L331" i="1"/>
  <c r="M331" i="1"/>
  <c r="D332" i="1"/>
  <c r="E332" i="1"/>
  <c r="F332" i="1"/>
  <c r="G332" i="1"/>
  <c r="H332" i="1"/>
  <c r="I332" i="1"/>
  <c r="J332" i="1"/>
  <c r="K332" i="1"/>
  <c r="L332" i="1"/>
  <c r="M332" i="1"/>
  <c r="D333" i="1"/>
  <c r="E333" i="1"/>
  <c r="F333" i="1"/>
  <c r="G333" i="1"/>
  <c r="H333" i="1"/>
  <c r="I333" i="1"/>
  <c r="J333" i="1"/>
  <c r="K333" i="1"/>
  <c r="L333" i="1"/>
  <c r="M333" i="1"/>
  <c r="D334" i="1"/>
  <c r="E334" i="1"/>
  <c r="F334" i="1"/>
  <c r="G334" i="1"/>
  <c r="H334" i="1"/>
  <c r="I334" i="1"/>
  <c r="J334" i="1"/>
  <c r="K334" i="1"/>
  <c r="L334" i="1"/>
  <c r="M334" i="1"/>
  <c r="D335" i="1"/>
  <c r="E335" i="1"/>
  <c r="F335" i="1"/>
  <c r="G335" i="1"/>
  <c r="H335" i="1"/>
  <c r="I335" i="1"/>
  <c r="J335" i="1"/>
  <c r="K335" i="1"/>
  <c r="L335" i="1"/>
  <c r="M335" i="1"/>
  <c r="D336" i="1"/>
  <c r="E336" i="1"/>
  <c r="F336" i="1"/>
  <c r="G336" i="1"/>
  <c r="H336" i="1"/>
  <c r="I336" i="1"/>
  <c r="J336" i="1"/>
  <c r="K336" i="1"/>
  <c r="L336" i="1"/>
  <c r="M336" i="1"/>
  <c r="C333" i="1"/>
  <c r="M329" i="1"/>
  <c r="C337" i="1" l="1"/>
  <c r="I337" i="1"/>
  <c r="K337" i="1"/>
  <c r="L337" i="1"/>
  <c r="E337" i="1"/>
  <c r="M337" i="1"/>
  <c r="D337" i="1"/>
  <c r="F337" i="1"/>
  <c r="G337" i="1"/>
  <c r="H337" i="1"/>
  <c r="J337" i="1"/>
  <c r="F40" i="1" l="1"/>
  <c r="G40" i="1"/>
  <c r="H40" i="1"/>
  <c r="I40" i="1"/>
  <c r="J40" i="1"/>
  <c r="K40" i="1"/>
  <c r="L40" i="1"/>
  <c r="M40" i="1"/>
  <c r="M290" i="1"/>
  <c r="C297" i="1"/>
  <c r="C296" i="1"/>
  <c r="C295" i="1"/>
  <c r="G252" i="1" l="1"/>
  <c r="L252" i="1"/>
  <c r="K252" i="1"/>
  <c r="J252" i="1"/>
  <c r="I252" i="1"/>
  <c r="H252" i="1"/>
  <c r="F252" i="1"/>
  <c r="L329" i="1"/>
  <c r="K329" i="1"/>
  <c r="F329" i="1"/>
  <c r="J329" i="1"/>
  <c r="I329" i="1"/>
  <c r="H329" i="1"/>
  <c r="G329" i="1"/>
  <c r="G148" i="1"/>
  <c r="J112" i="1"/>
  <c r="J148" i="1"/>
  <c r="I79" i="1"/>
  <c r="I148" i="1"/>
  <c r="H106" i="1"/>
  <c r="H148" i="1"/>
  <c r="F180" i="1"/>
  <c r="F148" i="1"/>
  <c r="M79" i="1"/>
  <c r="M148" i="1"/>
  <c r="L290" i="1"/>
  <c r="L148" i="1"/>
  <c r="K79" i="1"/>
  <c r="K148" i="1"/>
  <c r="I290" i="1"/>
  <c r="J79" i="1"/>
  <c r="G112" i="1"/>
  <c r="G106" i="1"/>
  <c r="L106" i="1"/>
  <c r="L180" i="1"/>
  <c r="K180" i="1"/>
  <c r="J298" i="1"/>
  <c r="J106" i="1"/>
  <c r="J180" i="1"/>
  <c r="M298" i="1"/>
  <c r="E298" i="1"/>
  <c r="L207" i="1"/>
  <c r="F106" i="1"/>
  <c r="K207" i="1"/>
  <c r="L112" i="1"/>
  <c r="J207" i="1"/>
  <c r="J290" i="1"/>
  <c r="I112" i="1"/>
  <c r="I207" i="1"/>
  <c r="F112" i="1"/>
  <c r="F79" i="1"/>
  <c r="G290" i="1"/>
  <c r="K112" i="1"/>
  <c r="H79" i="1"/>
  <c r="H290" i="1"/>
  <c r="I298" i="1"/>
  <c r="K298" i="1"/>
  <c r="F290" i="1"/>
  <c r="K106" i="1"/>
  <c r="I180" i="1"/>
  <c r="H207" i="1"/>
  <c r="G298" i="1"/>
  <c r="G79" i="1"/>
  <c r="H180" i="1"/>
  <c r="G207" i="1"/>
  <c r="I106" i="1"/>
  <c r="H112" i="1"/>
  <c r="G180" i="1"/>
  <c r="F207" i="1"/>
  <c r="L298" i="1"/>
  <c r="F298" i="1"/>
  <c r="H298" i="1"/>
  <c r="K290" i="1"/>
  <c r="D298" i="1"/>
  <c r="L79" i="1"/>
  <c r="C298" i="1"/>
  <c r="D181" i="1" l="1"/>
  <c r="E181" i="1"/>
  <c r="C1" i="3" l="1"/>
  <c r="B1" i="3"/>
  <c r="V2" i="2"/>
  <c r="L2" i="2"/>
  <c r="B2" i="2"/>
  <c r="D206" i="1"/>
  <c r="M112" i="1"/>
  <c r="E40" i="1"/>
  <c r="D40" i="1"/>
  <c r="C40" i="1"/>
  <c r="C252" i="1" l="1"/>
  <c r="D252" i="1"/>
  <c r="E252" i="1"/>
  <c r="D329" i="1"/>
  <c r="E329" i="1"/>
  <c r="C329" i="1"/>
  <c r="D148" i="1"/>
  <c r="C148" i="1"/>
  <c r="E148" i="1"/>
  <c r="C207" i="1"/>
  <c r="C290" i="1"/>
  <c r="C112" i="1"/>
  <c r="D112" i="1"/>
  <c r="D290" i="1"/>
  <c r="E207" i="1"/>
  <c r="E290" i="1"/>
  <c r="C79" i="1"/>
  <c r="D106" i="1"/>
  <c r="D180" i="1"/>
  <c r="D207" i="1"/>
  <c r="E106" i="1"/>
  <c r="E180" i="1"/>
  <c r="M106" i="1"/>
  <c r="M207" i="1"/>
  <c r="D79" i="1"/>
  <c r="M180" i="1"/>
  <c r="E79" i="1"/>
  <c r="E112" i="1"/>
  <c r="C106" i="1"/>
  <c r="C180" i="1"/>
</calcChain>
</file>

<file path=xl/sharedStrings.xml><?xml version="1.0" encoding="utf-8"?>
<sst xmlns="http://schemas.openxmlformats.org/spreadsheetml/2006/main" count="411" uniqueCount="251">
  <si>
    <t>Nom de la variante</t>
  </si>
  <si>
    <t>Statut de la variante</t>
  </si>
  <si>
    <t>Statut chiffrage</t>
  </si>
  <si>
    <t>BE</t>
  </si>
  <si>
    <t>Dates livraisons étude énergie</t>
  </si>
  <si>
    <t>Date de livraison étude carbone</t>
  </si>
  <si>
    <t>Date de livraison évaluation économique</t>
  </si>
  <si>
    <t>Nature des modifications entre variantes</t>
  </si>
  <si>
    <t>Statut de la vérification énergie</t>
  </si>
  <si>
    <t>Statut de la vérification environnement</t>
  </si>
  <si>
    <t>Statut de la vérification économique</t>
  </si>
  <si>
    <t>Surface de référence (SHAB ou SU)</t>
  </si>
  <si>
    <t>Nombre de niveaux (y compris RDC)</t>
  </si>
  <si>
    <t>Compacité</t>
  </si>
  <si>
    <t>Zone climatique</t>
  </si>
  <si>
    <t>Altitude</t>
  </si>
  <si>
    <t>Zone de bruit</t>
  </si>
  <si>
    <t>Contraintes estivales extérieures  (Cat1/Cat2/Cat3)</t>
  </si>
  <si>
    <t>Si bâtiment multizone : n° de la zone</t>
  </si>
  <si>
    <t>Usage de la zone</t>
  </si>
  <si>
    <t>Sref de la zone</t>
  </si>
  <si>
    <t>Si variante recherche de performance (famille 3)</t>
  </si>
  <si>
    <t>Bbio</t>
  </si>
  <si>
    <t>Cep</t>
  </si>
  <si>
    <t>Cep,nr</t>
  </si>
  <si>
    <t>Ic,énergie</t>
  </si>
  <si>
    <t>Ic,construction</t>
  </si>
  <si>
    <t>DH</t>
  </si>
  <si>
    <t>ENVELOPPE</t>
  </si>
  <si>
    <t>Murs extérieurs</t>
  </si>
  <si>
    <t>Up (W/m².K)</t>
  </si>
  <si>
    <t>Typologie constructive</t>
  </si>
  <si>
    <t>R isolant (m².K/W)</t>
  </si>
  <si>
    <t>Murs sur locaux non chauffés</t>
  </si>
  <si>
    <t xml:space="preserve">Toiture terrasse accessible </t>
  </si>
  <si>
    <t>Toiture terrasse inaccessible</t>
  </si>
  <si>
    <t>Toiture combles perdus</t>
  </si>
  <si>
    <t>Toiture Rampants (combles aménagés)</t>
  </si>
  <si>
    <t>Plancher sur Terre-plein</t>
  </si>
  <si>
    <t>Ue (W/m².K)</t>
  </si>
  <si>
    <t>Plancher sur Vide Sanitaire</t>
  </si>
  <si>
    <t>Plancher sur Parking ou Sous-Sol</t>
  </si>
  <si>
    <t>Plancher sur Extérieur</t>
  </si>
  <si>
    <t>Traitement Pont Thermique plancher Intermédiaire</t>
  </si>
  <si>
    <t>Psi (W/m.K)</t>
  </si>
  <si>
    <t>Baies / façade rideau</t>
  </si>
  <si>
    <t>Uw</t>
  </si>
  <si>
    <t>Sw / Tlw sans Protect°</t>
  </si>
  <si>
    <t>Sw / Tlw avec Protect°</t>
  </si>
  <si>
    <t>Coffre volet roulant</t>
  </si>
  <si>
    <t>Uc (W/m².K)</t>
  </si>
  <si>
    <t>Protections solaires</t>
  </si>
  <si>
    <t>Nature</t>
  </si>
  <si>
    <t>Gestion</t>
  </si>
  <si>
    <t>Perméabilité à l'air I4</t>
  </si>
  <si>
    <t>m3/(h.m²)</t>
  </si>
  <si>
    <t>SYSTEMES</t>
  </si>
  <si>
    <t>Ventilation</t>
  </si>
  <si>
    <t>Débit d'air</t>
  </si>
  <si>
    <t>Régulation débits</t>
  </si>
  <si>
    <t>Classe Réseau</t>
  </si>
  <si>
    <t>Chauffage</t>
  </si>
  <si>
    <t>Puissance</t>
  </si>
  <si>
    <t>Performance</t>
  </si>
  <si>
    <t>Emetteur</t>
  </si>
  <si>
    <t>Régulation</t>
  </si>
  <si>
    <t>Eau Chaude Sanitaire</t>
  </si>
  <si>
    <t>Points de puisage</t>
  </si>
  <si>
    <t>Refroidissement</t>
  </si>
  <si>
    <t xml:space="preserve">Eclairage </t>
  </si>
  <si>
    <t>Auxiliaires</t>
  </si>
  <si>
    <t>Type d'appareillage</t>
  </si>
  <si>
    <t>Gestion fractionnée</t>
  </si>
  <si>
    <t>Gestion et commande</t>
  </si>
  <si>
    <t>Production PV</t>
  </si>
  <si>
    <t>Rafraîchissement passif</t>
  </si>
  <si>
    <t>Ascenseur</t>
  </si>
  <si>
    <t>Parking</t>
  </si>
  <si>
    <t>ACV</t>
  </si>
  <si>
    <t>Produits modifiés dans l'ACV /base (résumé)</t>
  </si>
  <si>
    <t>m² de locaux techniques qui ne sont pas pris en compte dans la modélisation carbone (a ne pas oublier ultérieurement) en surface m²SREF</t>
  </si>
  <si>
    <t>Gaines techniques non modélisées ? Impact en surface (m²)</t>
  </si>
  <si>
    <t>impact carbone à ajouter des locaux non modélisés (décrits ci-dessus) en kg eq CO2</t>
  </si>
  <si>
    <t>Résultats - ENERGIE - Niveau Bâtiment</t>
  </si>
  <si>
    <t>RE2020 Bbio</t>
  </si>
  <si>
    <t>Bbio chaud (points)</t>
  </si>
  <si>
    <t>Bbio froid (points)</t>
  </si>
  <si>
    <t>Bbio éclairage (points)</t>
  </si>
  <si>
    <t>Bbio (points)</t>
  </si>
  <si>
    <t>RE2020 Cep, Cep,nr</t>
  </si>
  <si>
    <t>Cep (kWh/m2SREF par an)</t>
  </si>
  <si>
    <t>Cep_nr (kWh/m2SREF par an)</t>
  </si>
  <si>
    <t>Quantités d'énergie finale importées pour le chauffage (kWh/m²SREF)</t>
  </si>
  <si>
    <t>Gaz</t>
  </si>
  <si>
    <t>Bois</t>
  </si>
  <si>
    <t>Reseau</t>
  </si>
  <si>
    <t>Elec importée</t>
  </si>
  <si>
    <t xml:space="preserve">Quantités d'énergie finale importées pour le refroidissement (kWh/m²SREF) </t>
  </si>
  <si>
    <t>Quantités d'énergie finale importées pour l'ECS (kWh/m²SREF)</t>
  </si>
  <si>
    <t>Quantités d'énergie finale importées pour l'éclairage (kWh/m²SREF)</t>
  </si>
  <si>
    <t>Quantités d'énergie finale importées pour la ventilation (kWh/m²SREF)</t>
  </si>
  <si>
    <t>Quantités d'énergie finale importées pour la distribution (kWh/m²SREF)</t>
  </si>
  <si>
    <t>Quantités d'énergie finale importées pour le déplacement des occupants (kWh/m²SREF)</t>
  </si>
  <si>
    <t>Production d'électricité en énergie finale par les installations photovoltaïques (kWh/m²SREF)</t>
  </si>
  <si>
    <t>Elec produite</t>
  </si>
  <si>
    <t>Elec autoconsommée</t>
  </si>
  <si>
    <t>Quantité d'énergie anuelles importées par poste en énergie finale (kWh/m²SREF)</t>
  </si>
  <si>
    <t>ECS</t>
  </si>
  <si>
    <t>Eclairage</t>
  </si>
  <si>
    <t>Aux, ventilation</t>
  </si>
  <si>
    <t>Aux, distribution</t>
  </si>
  <si>
    <t xml:space="preserve"> Deplacement</t>
  </si>
  <si>
    <t>Quantité d'énergie anuelles importées par type d'énergie en énergie finale (kWh/m²SREF)</t>
  </si>
  <si>
    <t>Electricité</t>
  </si>
  <si>
    <t>Réseau de chaleur</t>
  </si>
  <si>
    <t>Résultats - Confort d'été</t>
  </si>
  <si>
    <t>RE2020 confort d'été - groupe 1</t>
  </si>
  <si>
    <t>Degrés-heures d'inconfort DH (°C,h)</t>
  </si>
  <si>
    <t>Degrés-heures d'inconfort DH Th_DB (°C,h)</t>
  </si>
  <si>
    <t xml:space="preserve">Degrés-heures d'inconfort DH Th_DC (°C,h) </t>
  </si>
  <si>
    <t>RE2020 confort d'été - groupe 2</t>
  </si>
  <si>
    <t>RE2020 confort d'été - groupe 3</t>
  </si>
  <si>
    <t>RE2020 confort d'été - groupe 4</t>
  </si>
  <si>
    <t>RE2020 confort d'été - groupe 5</t>
  </si>
  <si>
    <t>RE2020 confort d'été - groupe 6</t>
  </si>
  <si>
    <t>RE2020 confort d'été - groupe 7</t>
  </si>
  <si>
    <t>RE2020 confort d'été - groupe 8</t>
  </si>
  <si>
    <t>RE2020 confort d'été - groupe 9</t>
  </si>
  <si>
    <t>RE2020 confort d'été - groupe 10</t>
  </si>
  <si>
    <t>Résultats - CARBONE - NIVEAU BATIMENT
(kgCO2eq,/m²SREF)</t>
  </si>
  <si>
    <t>Total construction (composants+chantier) phases A + B + C + D dynamique</t>
  </si>
  <si>
    <r>
      <t xml:space="preserve">Ic construction </t>
    </r>
    <r>
      <rPr>
        <sz val="11"/>
        <color theme="1"/>
        <rFont val="Calibri"/>
        <family val="2"/>
      </rPr>
      <t>(kg eq CO2 / m²SREF)</t>
    </r>
  </si>
  <si>
    <t>Lot 1</t>
  </si>
  <si>
    <t>Ic,lot 1 dynamique (A+B+C+D)</t>
  </si>
  <si>
    <t>Lot 2</t>
  </si>
  <si>
    <t>Ic,lot 2 dynamique (A+B+C+D)</t>
  </si>
  <si>
    <t>Lot 3</t>
  </si>
  <si>
    <t>Ic,lot 3 dynamique (A+B+C+D)</t>
  </si>
  <si>
    <t>Lot 4</t>
  </si>
  <si>
    <t>Ic,lot 4 dynamique (A+B+C+D)</t>
  </si>
  <si>
    <t>Lot 5</t>
  </si>
  <si>
    <t>Ic,lot 5 dynamique (A+B+C+D)</t>
  </si>
  <si>
    <t>Lot 6</t>
  </si>
  <si>
    <t>Ic,lot 6 dynamique (A+B+C+D)</t>
  </si>
  <si>
    <t>Lot 7</t>
  </si>
  <si>
    <t>Ic,lot 7 dynamique (A+B+C+D)</t>
  </si>
  <si>
    <t>Lot 8</t>
  </si>
  <si>
    <t>Ic,lot 8 dynamique (A+B+C+D)</t>
  </si>
  <si>
    <t>Lot 9</t>
  </si>
  <si>
    <t>Ic,lot 9 dynamique (A+B+C+D)</t>
  </si>
  <si>
    <t>Lot 10</t>
  </si>
  <si>
    <t>Ic,lot 10 dynamique (A+B+C+D)</t>
  </si>
  <si>
    <t>Lot 11</t>
  </si>
  <si>
    <t>Ic,lot 11 dynamique (A+B+C+D)</t>
  </si>
  <si>
    <t>Lot 12</t>
  </si>
  <si>
    <t>Ic,lot 12 dynamique (A+B+C+D)</t>
  </si>
  <si>
    <t>Lot 13</t>
  </si>
  <si>
    <t>Ic,lot 13 dynamique (A+B+C+D)</t>
  </si>
  <si>
    <t>Lot 8.7</t>
  </si>
  <si>
    <t>Ic,lot 8.7 dynamique (A+B+C+D)</t>
  </si>
  <si>
    <t>Autres indicateurs carbone</t>
  </si>
  <si>
    <t>Ic,DED (kgeq CO2/m²SREF)</t>
  </si>
  <si>
    <t>Stockage carbone biogénique bâtiment (StockC)</t>
  </si>
  <si>
    <t>Module D</t>
  </si>
  <si>
    <r>
      <t xml:space="preserve">Ic énergie </t>
    </r>
    <r>
      <rPr>
        <sz val="11"/>
        <color theme="1"/>
        <rFont val="Calibri"/>
        <family val="2"/>
      </rPr>
      <t>(kgeq CO2/m²SREF)</t>
    </r>
  </si>
  <si>
    <t>Ic chantier (kgeq CO2/m²SREF)</t>
  </si>
  <si>
    <t>Ic eau (kgeq CO2/m²SREF)</t>
  </si>
  <si>
    <t>Ic bâtiment (kgeq CO2/m²SREF)</t>
  </si>
  <si>
    <t>Étape fabrication en statique, étapes A1 à A5</t>
  </si>
  <si>
    <t>Eges composants A (kg eq CO2/m²SREF)</t>
  </si>
  <si>
    <t>Étape utilisation en statique, étapes B</t>
  </si>
  <si>
    <t>Eges composants B (kg eq CO2/m²SREF)</t>
  </si>
  <si>
    <t>Coûts d'investissement
(€/m²SREF)</t>
  </si>
  <si>
    <t>Surcoût / base (€/m²SREF)</t>
  </si>
  <si>
    <t>INFRASTRUCTURE</t>
  </si>
  <si>
    <t>Encaissement des ouvrages</t>
  </si>
  <si>
    <t>Fondations théoriques en conditions normales</t>
  </si>
  <si>
    <t>Volumes de transition (soubassement - plancher bas)</t>
  </si>
  <si>
    <t>SUPERSTRUCTURE</t>
  </si>
  <si>
    <t>Système porteur</t>
  </si>
  <si>
    <t>Toitures</t>
  </si>
  <si>
    <t>Parois extérieures</t>
  </si>
  <si>
    <t>Escaliers et rampes</t>
  </si>
  <si>
    <t>EQUIPEMENT</t>
  </si>
  <si>
    <t>Équipements structuraux</t>
  </si>
  <si>
    <t>Équipements Organiques</t>
  </si>
  <si>
    <t>Équipements de parachèvements</t>
  </si>
  <si>
    <t>Graphiques énergie niveau bâtiment</t>
  </si>
  <si>
    <t>Graphe Bbio par poste niveau bâtiment</t>
  </si>
  <si>
    <t>Graphe Cep par poste niveau bâtiment</t>
  </si>
  <si>
    <t xml:space="preserve">Conso primaire (kWhep_nr/m²SREF) </t>
  </si>
  <si>
    <t>Climatisation</t>
  </si>
  <si>
    <t>Déplacement</t>
  </si>
  <si>
    <t>Graphe Cep_nr par poste niveau bâtiment</t>
  </si>
  <si>
    <t>Rat EnR réseau chaud</t>
  </si>
  <si>
    <t>Rat EnR résau froid</t>
  </si>
  <si>
    <t xml:space="preserve">Conso primaire non renouvelable (kWhep_nr/m²SREF) </t>
  </si>
  <si>
    <t>Cep_nr</t>
  </si>
  <si>
    <t>Graphe Ic énergie par poste niveau bâtiment</t>
  </si>
  <si>
    <r>
      <t>Contenu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réseau chaud (kg eq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/kWhef)</t>
    </r>
  </si>
  <si>
    <r>
      <t>Contenu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réseau froid (kg eq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/kWhef)</t>
    </r>
  </si>
  <si>
    <t xml:space="preserve">Ic énergie par poste (kg eq CO2/m²SREF) </t>
  </si>
  <si>
    <t>Ic énergie</t>
  </si>
  <si>
    <t>Graphique carbone niveau bâtiment</t>
  </si>
  <si>
    <t>Graphiques confort d'été</t>
  </si>
  <si>
    <t>BU_01_03</t>
  </si>
  <si>
    <t>BU_02_01</t>
  </si>
  <si>
    <t>Lot</t>
  </si>
  <si>
    <t>Sous-lot</t>
  </si>
  <si>
    <t>Nom</t>
  </si>
  <si>
    <t>Quantité</t>
  </si>
  <si>
    <t>Unité</t>
  </si>
  <si>
    <t>Fiche Presta de base</t>
  </si>
  <si>
    <t>Num Fiche</t>
  </si>
  <si>
    <t>Durée de vie</t>
  </si>
  <si>
    <t>Type de fiche</t>
  </si>
  <si>
    <t>Commentaire</t>
  </si>
  <si>
    <t>Réseau EP: Réseaux d'évacuation et d'assainissement en PVC - DONNEE ENVIRONNEMENTALE PAR DEFAUT</t>
  </si>
  <si>
    <t>ml</t>
  </si>
  <si>
    <t>MDEGD</t>
  </si>
  <si>
    <t>Surcoût (€/m² HT)</t>
  </si>
  <si>
    <t>Ossatures des volumes de transition</t>
  </si>
  <si>
    <t>Murs et refends des volumes de transition</t>
  </si>
  <si>
    <t>Planchers des volumes de transition</t>
  </si>
  <si>
    <t>Traitement des parements extérieurs des parois des volumes de transition</t>
  </si>
  <si>
    <t>Porteurs verticaux</t>
  </si>
  <si>
    <t>Porteurs horizontaux</t>
  </si>
  <si>
    <t>Ossatures</t>
  </si>
  <si>
    <t>Couverture / Etanchéité de toiture</t>
  </si>
  <si>
    <t>Remplissage d'ossatures</t>
  </si>
  <si>
    <t>Bardages formant parois extérieures</t>
  </si>
  <si>
    <t>Ouvertures extérieures</t>
  </si>
  <si>
    <t>Protection et fermeture  des baies extérieures</t>
  </si>
  <si>
    <t>Traitements des parements extérieurs</t>
  </si>
  <si>
    <t>Saillies de façades</t>
  </si>
  <si>
    <t>Escaliers</t>
  </si>
  <si>
    <t xml:space="preserve">Garde-corps et mains-courantes d'escaliers et rampes  </t>
  </si>
  <si>
    <t>Cloisonnements</t>
  </si>
  <si>
    <t>Baies intérieures</t>
  </si>
  <si>
    <t>Traitement des parements verticaux intérieurs</t>
  </si>
  <si>
    <t>Sols</t>
  </si>
  <si>
    <t xml:space="preserve">Plafonds </t>
  </si>
  <si>
    <t>Conduits et Gaines</t>
  </si>
  <si>
    <t>Plomberie</t>
  </si>
  <si>
    <t xml:space="preserve">Chauffage - Ventilation </t>
  </si>
  <si>
    <t>Électricité</t>
  </si>
  <si>
    <t>Appareils élévateurs</t>
  </si>
  <si>
    <t>Peinture - tenture</t>
  </si>
  <si>
    <t>Revêtements muraux ou de plafonds</t>
  </si>
  <si>
    <t>Rangements</t>
  </si>
  <si>
    <t>Total (€/m² 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</si>
</sst>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00"/>
    <numFmt numFmtId="166" formatCode="_-* #,##0.00_-;\-* #,##0.00_-;_-* &quot;-&quot;??_-;_-@"/>
  </numFmts>
  <fonts count="19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0"/>
      <name val="Calibri"/>
    </font>
    <font>
      <sz val="11"/>
      <color theme="4"/>
      <name val="Calibri"/>
    </font>
    <font>
      <sz val="11"/>
      <name val="Arial"/>
    </font>
    <font>
      <sz val="11"/>
      <color rgb="FF000000"/>
      <name val="Calibri"/>
    </font>
    <font>
      <b/>
      <sz val="12"/>
      <color rgb="FFFFC000"/>
      <name val="Calibri"/>
    </font>
    <font>
      <sz val="11"/>
      <color rgb="FFFF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theme="0" tint="-0.34998626667073579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Arial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vertAlign val="subscript"/>
      <sz val="11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DDEBF7"/>
        <bgColor rgb="FFDDEBF7"/>
      </patternFill>
    </fill>
    <fill>
      <patternFill patternType="solid">
        <fgColor rgb="FFD9E2F3"/>
        <bgColor rgb="FFD9E2F3"/>
      </patternFill>
    </fill>
    <fill>
      <patternFill patternType="solid">
        <fgColor rgb="FFBDD7EE"/>
        <bgColor rgb="FFBDD7EE"/>
      </patternFill>
    </fill>
    <fill>
      <patternFill patternType="solid">
        <fgColor rgb="FFD9D9D9"/>
        <bgColor rgb="FFD9D9D9"/>
      </patternFill>
    </fill>
    <fill>
      <patternFill patternType="solid">
        <fgColor rgb="FFC6E0B4"/>
        <bgColor rgb="FFC6E0B4"/>
      </patternFill>
    </fill>
    <fill>
      <patternFill patternType="solid">
        <fgColor rgb="FFB4C6E7"/>
        <bgColor rgb="FFB4C6E7"/>
      </patternFill>
    </fill>
    <fill>
      <patternFill patternType="solid">
        <fgColor rgb="FFFFE699"/>
        <bgColor rgb="FFFFE699"/>
      </patternFill>
    </fill>
    <fill>
      <patternFill patternType="solid">
        <fgColor rgb="FFBDD6EE"/>
        <bgColor rgb="FFBDD6EE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EF2CB"/>
        <bgColor theme="0"/>
      </patternFill>
    </fill>
    <fill>
      <patternFill patternType="solid">
        <fgColor rgb="FFFEF2CB"/>
        <bgColor indexed="64"/>
      </patternFill>
    </fill>
    <fill>
      <patternFill patternType="solid">
        <fgColor rgb="FFFEF2CB"/>
        <bgColor rgb="FFFBE4D5"/>
      </patternFill>
    </fill>
  </fills>
  <borders count="1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2" fillId="3" borderId="3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8" borderId="17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left" vertical="center"/>
    </xf>
    <xf numFmtId="0" fontId="1" fillId="8" borderId="17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right" vertical="center"/>
    </xf>
    <xf numFmtId="0" fontId="1" fillId="8" borderId="11" xfId="0" applyFont="1" applyFill="1" applyBorder="1" applyAlignment="1">
      <alignment vertical="center"/>
    </xf>
    <xf numFmtId="0" fontId="1" fillId="8" borderId="29" xfId="0" applyFont="1" applyFill="1" applyBorder="1" applyAlignment="1">
      <alignment horizontal="left" vertical="center" wrapText="1"/>
    </xf>
    <xf numFmtId="1" fontId="1" fillId="2" borderId="40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9" fontId="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center"/>
    </xf>
    <xf numFmtId="165" fontId="1" fillId="2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1" fillId="0" borderId="0" xfId="0" applyFont="1" applyAlignment="1">
      <alignment horizontal="left" vertical="center"/>
    </xf>
    <xf numFmtId="0" fontId="6" fillId="10" borderId="12" xfId="0" applyFont="1" applyFill="1" applyBorder="1"/>
    <xf numFmtId="0" fontId="6" fillId="10" borderId="47" xfId="0" applyFont="1" applyFill="1" applyBorder="1"/>
    <xf numFmtId="0" fontId="6" fillId="10" borderId="1" xfId="0" applyFont="1" applyFill="1" applyBorder="1"/>
    <xf numFmtId="0" fontId="6" fillId="10" borderId="1" xfId="0" applyFont="1" applyFill="1" applyBorder="1" applyAlignment="1">
      <alignment horizontal="right"/>
    </xf>
    <xf numFmtId="0" fontId="6" fillId="10" borderId="39" xfId="0" applyFont="1" applyFill="1" applyBorder="1"/>
    <xf numFmtId="0" fontId="6" fillId="11" borderId="47" xfId="0" applyFont="1" applyFill="1" applyBorder="1"/>
    <xf numFmtId="0" fontId="6" fillId="11" borderId="1" xfId="0" applyFont="1" applyFill="1" applyBorder="1"/>
    <xf numFmtId="0" fontId="6" fillId="11" borderId="1" xfId="0" applyFont="1" applyFill="1" applyBorder="1" applyAlignment="1">
      <alignment horizontal="right"/>
    </xf>
    <xf numFmtId="0" fontId="6" fillId="11" borderId="39" xfId="0" applyFont="1" applyFill="1" applyBorder="1"/>
    <xf numFmtId="0" fontId="6" fillId="12" borderId="47" xfId="0" applyFont="1" applyFill="1" applyBorder="1"/>
    <xf numFmtId="0" fontId="6" fillId="12" borderId="1" xfId="0" applyFont="1" applyFill="1" applyBorder="1"/>
    <xf numFmtId="0" fontId="6" fillId="12" borderId="1" xfId="0" applyFont="1" applyFill="1" applyBorder="1" applyAlignment="1">
      <alignment horizontal="right"/>
    </xf>
    <xf numFmtId="0" fontId="6" fillId="12" borderId="39" xfId="0" applyFont="1" applyFill="1" applyBorder="1"/>
    <xf numFmtId="0" fontId="6" fillId="13" borderId="47" xfId="0" applyFont="1" applyFill="1" applyBorder="1"/>
    <xf numFmtId="0" fontId="6" fillId="13" borderId="1" xfId="0" applyFont="1" applyFill="1" applyBorder="1"/>
    <xf numFmtId="0" fontId="6" fillId="13" borderId="1" xfId="0" applyFont="1" applyFill="1" applyBorder="1" applyAlignment="1">
      <alignment horizontal="right"/>
    </xf>
    <xf numFmtId="0" fontId="6" fillId="13" borderId="39" xfId="0" applyFont="1" applyFill="1" applyBorder="1"/>
    <xf numFmtId="0" fontId="6" fillId="14" borderId="47" xfId="0" applyFont="1" applyFill="1" applyBorder="1"/>
    <xf numFmtId="0" fontId="6" fillId="14" borderId="1" xfId="0" applyFont="1" applyFill="1" applyBorder="1"/>
    <xf numFmtId="0" fontId="6" fillId="14" borderId="1" xfId="0" applyFont="1" applyFill="1" applyBorder="1" applyAlignment="1">
      <alignment horizontal="right"/>
    </xf>
    <xf numFmtId="0" fontId="6" fillId="14" borderId="39" xfId="0" applyFont="1" applyFill="1" applyBorder="1"/>
    <xf numFmtId="0" fontId="6" fillId="15" borderId="47" xfId="0" applyFont="1" applyFill="1" applyBorder="1"/>
    <xf numFmtId="0" fontId="6" fillId="15" borderId="1" xfId="0" applyFont="1" applyFill="1" applyBorder="1"/>
    <xf numFmtId="0" fontId="6" fillId="15" borderId="1" xfId="0" applyFont="1" applyFill="1" applyBorder="1" applyAlignment="1">
      <alignment horizontal="right"/>
    </xf>
    <xf numFmtId="0" fontId="6" fillId="15" borderId="39" xfId="0" applyFont="1" applyFill="1" applyBorder="1"/>
    <xf numFmtId="0" fontId="6" fillId="16" borderId="47" xfId="0" applyFont="1" applyFill="1" applyBorder="1"/>
    <xf numFmtId="0" fontId="6" fillId="16" borderId="1" xfId="0" applyFont="1" applyFill="1" applyBorder="1"/>
    <xf numFmtId="0" fontId="6" fillId="16" borderId="1" xfId="0" applyFont="1" applyFill="1" applyBorder="1" applyAlignment="1">
      <alignment horizontal="right"/>
    </xf>
    <xf numFmtId="0" fontId="6" fillId="16" borderId="39" xfId="0" applyFont="1" applyFill="1" applyBorder="1"/>
    <xf numFmtId="166" fontId="6" fillId="10" borderId="1" xfId="0" applyNumberFormat="1" applyFont="1" applyFill="1" applyBorder="1" applyAlignment="1">
      <alignment horizontal="right"/>
    </xf>
    <xf numFmtId="0" fontId="6" fillId="17" borderId="47" xfId="0" applyFont="1" applyFill="1" applyBorder="1"/>
    <xf numFmtId="0" fontId="6" fillId="17" borderId="1" xfId="0" applyFont="1" applyFill="1" applyBorder="1"/>
    <xf numFmtId="0" fontId="6" fillId="17" borderId="1" xfId="0" applyFont="1" applyFill="1" applyBorder="1" applyAlignment="1">
      <alignment horizontal="right"/>
    </xf>
    <xf numFmtId="0" fontId="6" fillId="17" borderId="39" xfId="0" applyFont="1" applyFill="1" applyBorder="1"/>
    <xf numFmtId="0" fontId="6" fillId="18" borderId="47" xfId="0" applyFont="1" applyFill="1" applyBorder="1"/>
    <xf numFmtId="0" fontId="6" fillId="18" borderId="1" xfId="0" applyFont="1" applyFill="1" applyBorder="1"/>
    <xf numFmtId="0" fontId="6" fillId="18" borderId="39" xfId="0" applyFont="1" applyFill="1" applyBorder="1"/>
    <xf numFmtId="11" fontId="6" fillId="12" borderId="1" xfId="0" applyNumberFormat="1" applyFont="1" applyFill="1" applyBorder="1" applyAlignment="1">
      <alignment horizontal="right"/>
    </xf>
    <xf numFmtId="11" fontId="6" fillId="15" borderId="1" xfId="0" applyNumberFormat="1" applyFont="1" applyFill="1" applyBorder="1" applyAlignment="1">
      <alignment horizontal="right"/>
    </xf>
    <xf numFmtId="11" fontId="6" fillId="13" borderId="1" xfId="0" applyNumberFormat="1" applyFont="1" applyFill="1" applyBorder="1" applyAlignment="1">
      <alignment horizontal="right"/>
    </xf>
    <xf numFmtId="0" fontId="6" fillId="19" borderId="47" xfId="0" applyFont="1" applyFill="1" applyBorder="1"/>
    <xf numFmtId="0" fontId="6" fillId="19" borderId="1" xfId="0" applyFont="1" applyFill="1" applyBorder="1"/>
    <xf numFmtId="0" fontId="6" fillId="19" borderId="1" xfId="0" applyFont="1" applyFill="1" applyBorder="1" applyAlignment="1">
      <alignment horizontal="right"/>
    </xf>
    <xf numFmtId="0" fontId="6" fillId="19" borderId="39" xfId="0" applyFont="1" applyFill="1" applyBorder="1"/>
    <xf numFmtId="0" fontId="6" fillId="8" borderId="47" xfId="0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horizontal="right"/>
    </xf>
    <xf numFmtId="164" fontId="6" fillId="8" borderId="1" xfId="0" applyNumberFormat="1" applyFont="1" applyFill="1" applyBorder="1"/>
    <xf numFmtId="0" fontId="6" fillId="8" borderId="39" xfId="0" applyFont="1" applyFill="1" applyBorder="1"/>
    <xf numFmtId="0" fontId="6" fillId="6" borderId="47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right"/>
    </xf>
    <xf numFmtId="0" fontId="6" fillId="6" borderId="39" xfId="0" applyFont="1" applyFill="1" applyBorder="1"/>
    <xf numFmtId="0" fontId="6" fillId="20" borderId="47" xfId="0" applyFont="1" applyFill="1" applyBorder="1"/>
    <xf numFmtId="0" fontId="6" fillId="20" borderId="1" xfId="0" applyFont="1" applyFill="1" applyBorder="1"/>
    <xf numFmtId="164" fontId="6" fillId="20" borderId="1" xfId="0" applyNumberFormat="1" applyFont="1" applyFill="1" applyBorder="1"/>
    <xf numFmtId="0" fontId="6" fillId="20" borderId="1" xfId="0" applyFont="1" applyFill="1" applyBorder="1" applyAlignment="1">
      <alignment horizontal="left"/>
    </xf>
    <xf numFmtId="0" fontId="6" fillId="20" borderId="1" xfId="0" applyFont="1" applyFill="1" applyBorder="1" applyAlignment="1">
      <alignment horizontal="right"/>
    </xf>
    <xf numFmtId="0" fontId="6" fillId="20" borderId="39" xfId="0" applyFont="1" applyFill="1" applyBorder="1"/>
    <xf numFmtId="0" fontId="1" fillId="8" borderId="47" xfId="0" applyFont="1" applyFill="1" applyBorder="1"/>
    <xf numFmtId="0" fontId="1" fillId="8" borderId="1" xfId="0" applyFont="1" applyFill="1" applyBorder="1"/>
    <xf numFmtId="0" fontId="1" fillId="8" borderId="39" xfId="0" applyFont="1" applyFill="1" applyBorder="1"/>
    <xf numFmtId="0" fontId="1" fillId="20" borderId="47" xfId="0" applyFont="1" applyFill="1" applyBorder="1"/>
    <xf numFmtId="0" fontId="1" fillId="20" borderId="1" xfId="0" applyFont="1" applyFill="1" applyBorder="1"/>
    <xf numFmtId="0" fontId="1" fillId="20" borderId="39" xfId="0" applyFont="1" applyFill="1" applyBorder="1"/>
    <xf numFmtId="0" fontId="6" fillId="10" borderId="48" xfId="0" applyFont="1" applyFill="1" applyBorder="1"/>
    <xf numFmtId="0" fontId="6" fillId="10" borderId="8" xfId="0" applyFont="1" applyFill="1" applyBorder="1"/>
    <xf numFmtId="0" fontId="6" fillId="10" borderId="8" xfId="0" applyFont="1" applyFill="1" applyBorder="1" applyAlignment="1">
      <alignment horizontal="right"/>
    </xf>
    <xf numFmtId="0" fontId="6" fillId="10" borderId="9" xfId="0" applyFont="1" applyFill="1" applyBorder="1"/>
    <xf numFmtId="0" fontId="6" fillId="11" borderId="48" xfId="0" applyFont="1" applyFill="1" applyBorder="1"/>
    <xf numFmtId="0" fontId="6" fillId="11" borderId="8" xfId="0" applyFont="1" applyFill="1" applyBorder="1"/>
    <xf numFmtId="0" fontId="6" fillId="11" borderId="8" xfId="0" applyFont="1" applyFill="1" applyBorder="1" applyAlignment="1">
      <alignment horizontal="right"/>
    </xf>
    <xf numFmtId="0" fontId="6" fillId="11" borderId="9" xfId="0" applyFont="1" applyFill="1" applyBorder="1"/>
    <xf numFmtId="0" fontId="6" fillId="6" borderId="48" xfId="0" applyFont="1" applyFill="1" applyBorder="1"/>
    <xf numFmtId="0" fontId="6" fillId="6" borderId="8" xfId="0" applyFont="1" applyFill="1" applyBorder="1"/>
    <xf numFmtId="0" fontId="6" fillId="6" borderId="8" xfId="0" applyFont="1" applyFill="1" applyBorder="1" applyAlignment="1">
      <alignment horizontal="right"/>
    </xf>
    <xf numFmtId="0" fontId="6" fillId="6" borderId="9" xfId="0" applyFont="1" applyFill="1" applyBorder="1"/>
    <xf numFmtId="0" fontId="6" fillId="20" borderId="48" xfId="0" applyFont="1" applyFill="1" applyBorder="1"/>
    <xf numFmtId="0" fontId="6" fillId="20" borderId="8" xfId="0" applyFont="1" applyFill="1" applyBorder="1"/>
    <xf numFmtId="0" fontId="6" fillId="20" borderId="8" xfId="0" applyFont="1" applyFill="1" applyBorder="1" applyAlignment="1">
      <alignment horizontal="right"/>
    </xf>
    <xf numFmtId="0" fontId="6" fillId="20" borderId="9" xfId="0" applyFont="1" applyFill="1" applyBorder="1"/>
    <xf numFmtId="0" fontId="6" fillId="14" borderId="48" xfId="0" applyFont="1" applyFill="1" applyBorder="1"/>
    <xf numFmtId="0" fontId="6" fillId="14" borderId="8" xfId="0" applyFont="1" applyFill="1" applyBorder="1"/>
    <xf numFmtId="0" fontId="6" fillId="14" borderId="9" xfId="0" applyFont="1" applyFill="1" applyBorder="1"/>
    <xf numFmtId="0" fontId="7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0" xfId="0" applyFont="1"/>
    <xf numFmtId="0" fontId="1" fillId="21" borderId="12" xfId="0" applyFont="1" applyFill="1" applyBorder="1" applyAlignment="1">
      <alignment horizontal="left" vertical="center"/>
    </xf>
    <xf numFmtId="0" fontId="1" fillId="21" borderId="12" xfId="0" applyFont="1" applyFill="1" applyBorder="1"/>
    <xf numFmtId="0" fontId="1" fillId="21" borderId="1" xfId="0" applyFont="1" applyFill="1" applyBorder="1"/>
    <xf numFmtId="0" fontId="1" fillId="22" borderId="12" xfId="0" applyFont="1" applyFill="1" applyBorder="1" applyAlignment="1">
      <alignment horizontal="left" vertical="center"/>
    </xf>
    <xf numFmtId="0" fontId="1" fillId="22" borderId="12" xfId="0" applyFont="1" applyFill="1" applyBorder="1"/>
    <xf numFmtId="0" fontId="1" fillId="22" borderId="1" xfId="0" applyFont="1" applyFill="1" applyBorder="1"/>
    <xf numFmtId="0" fontId="1" fillId="22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21" borderId="12" xfId="0" applyFont="1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8" xfId="0" applyFont="1" applyBorder="1"/>
    <xf numFmtId="0" fontId="8" fillId="0" borderId="31" xfId="0" applyFont="1" applyBorder="1" applyAlignment="1">
      <alignment horizontal="right"/>
    </xf>
    <xf numFmtId="0" fontId="8" fillId="0" borderId="24" xfId="0" applyFont="1" applyBorder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right" vertical="center"/>
    </xf>
    <xf numFmtId="0" fontId="4" fillId="4" borderId="40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0" fillId="23" borderId="50" xfId="0" applyFill="1" applyBorder="1"/>
    <xf numFmtId="0" fontId="2" fillId="3" borderId="51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1" fillId="7" borderId="56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left" vertical="center"/>
    </xf>
    <xf numFmtId="0" fontId="1" fillId="7" borderId="60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left" vertical="center"/>
    </xf>
    <xf numFmtId="0" fontId="0" fillId="23" borderId="65" xfId="0" applyFill="1" applyBorder="1"/>
    <xf numFmtId="0" fontId="1" fillId="3" borderId="6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1" fillId="24" borderId="67" xfId="0" applyFont="1" applyFill="1" applyBorder="1" applyAlignment="1">
      <alignment horizontal="left" vertical="center"/>
    </xf>
    <xf numFmtId="0" fontId="1" fillId="8" borderId="11" xfId="0" applyFont="1" applyFill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45" xfId="0" applyFont="1" applyFill="1" applyBorder="1" applyAlignment="1">
      <alignment horizontal="right" vertical="center"/>
    </xf>
    <xf numFmtId="0" fontId="1" fillId="5" borderId="73" xfId="0" applyFont="1" applyFill="1" applyBorder="1" applyAlignment="1">
      <alignment horizontal="right" vertical="center"/>
    </xf>
    <xf numFmtId="0" fontId="4" fillId="6" borderId="76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left" vertical="center"/>
    </xf>
    <xf numFmtId="0" fontId="1" fillId="6" borderId="77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left" vertical="center"/>
    </xf>
    <xf numFmtId="0" fontId="1" fillId="5" borderId="70" xfId="0" applyFont="1" applyFill="1" applyBorder="1" applyAlignment="1">
      <alignment horizontal="right" vertical="center"/>
    </xf>
    <xf numFmtId="0" fontId="4" fillId="6" borderId="78" xfId="0" applyFont="1" applyFill="1" applyBorder="1" applyAlignment="1">
      <alignment horizontal="center" vertical="center" wrapText="1"/>
    </xf>
    <xf numFmtId="0" fontId="4" fillId="6" borderId="79" xfId="0" applyFont="1" applyFill="1" applyBorder="1" applyAlignment="1">
      <alignment horizontal="center" vertical="center" wrapText="1"/>
    </xf>
    <xf numFmtId="0" fontId="1" fillId="6" borderId="80" xfId="0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1" fontId="1" fillId="2" borderId="79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3" fontId="1" fillId="2" borderId="84" xfId="0" applyNumberFormat="1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3" fontId="1" fillId="2" borderId="85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81" xfId="0" applyFont="1" applyFill="1" applyBorder="1" applyAlignment="1">
      <alignment horizontal="right" vertical="center"/>
    </xf>
    <xf numFmtId="0" fontId="2" fillId="3" borderId="91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/>
    </xf>
    <xf numFmtId="0" fontId="2" fillId="3" borderId="9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right" vertical="center"/>
    </xf>
    <xf numFmtId="0" fontId="1" fillId="3" borderId="72" xfId="0" applyFont="1" applyFill="1" applyBorder="1" applyAlignment="1">
      <alignment horizontal="left" vertical="center"/>
    </xf>
    <xf numFmtId="0" fontId="1" fillId="3" borderId="73" xfId="0" applyFont="1" applyFill="1" applyBorder="1" applyAlignment="1">
      <alignment horizontal="right" vertical="center"/>
    </xf>
    <xf numFmtId="0" fontId="1" fillId="3" borderId="74" xfId="0" applyFont="1" applyFill="1" applyBorder="1" applyAlignment="1">
      <alignment horizontal="left" vertical="center"/>
    </xf>
    <xf numFmtId="0" fontId="1" fillId="3" borderId="75" xfId="0" applyFont="1" applyFill="1" applyBorder="1" applyAlignment="1">
      <alignment horizontal="right" vertical="center"/>
    </xf>
    <xf numFmtId="0" fontId="1" fillId="3" borderId="94" xfId="0" applyFont="1" applyFill="1" applyBorder="1" applyAlignment="1">
      <alignment horizontal="left" vertical="center"/>
    </xf>
    <xf numFmtId="0" fontId="1" fillId="3" borderId="45" xfId="0" applyFont="1" applyFill="1" applyBorder="1" applyAlignment="1">
      <alignment horizontal="right" vertical="center"/>
    </xf>
    <xf numFmtId="0" fontId="4" fillId="4" borderId="8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1" fillId="4" borderId="77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right" vertical="center" wrapText="1"/>
    </xf>
    <xf numFmtId="0" fontId="4" fillId="4" borderId="95" xfId="0" applyFont="1" applyFill="1" applyBorder="1" applyAlignment="1">
      <alignment horizontal="center" vertical="center" wrapText="1"/>
    </xf>
    <xf numFmtId="0" fontId="1" fillId="4" borderId="96" xfId="0" applyFont="1" applyFill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5" borderId="72" xfId="0" applyFont="1" applyFill="1" applyBorder="1" applyAlignment="1">
      <alignment horizontal="left" vertical="center"/>
    </xf>
    <xf numFmtId="0" fontId="1" fillId="5" borderId="74" xfId="0" applyFont="1" applyFill="1" applyBorder="1" applyAlignment="1">
      <alignment horizontal="left" vertical="center"/>
    </xf>
    <xf numFmtId="0" fontId="1" fillId="5" borderId="75" xfId="0" applyFont="1" applyFill="1" applyBorder="1" applyAlignment="1">
      <alignment horizontal="right" vertical="center"/>
    </xf>
    <xf numFmtId="1" fontId="1" fillId="2" borderId="84" xfId="0" applyNumberFormat="1" applyFont="1" applyFill="1" applyBorder="1" applyAlignment="1">
      <alignment horizontal="center" vertical="center"/>
    </xf>
    <xf numFmtId="1" fontId="1" fillId="2" borderId="8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2" fillId="3" borderId="10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4" fillId="6" borderId="10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7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47" xfId="0" applyNumberFormat="1" applyFont="1" applyFill="1" applyBorder="1" applyAlignment="1">
      <alignment horizontal="center" vertical="center"/>
    </xf>
    <xf numFmtId="3" fontId="1" fillId="2" borderId="109" xfId="0" applyNumberFormat="1" applyFont="1" applyFill="1" applyBorder="1" applyAlignment="1">
      <alignment horizontal="center" vertical="center"/>
    </xf>
    <xf numFmtId="1" fontId="1" fillId="2" borderId="109" xfId="0" applyNumberFormat="1" applyFont="1" applyFill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 wrapText="1"/>
    </xf>
    <xf numFmtId="0" fontId="3" fillId="27" borderId="97" xfId="0" applyFont="1" applyFill="1" applyBorder="1" applyAlignment="1">
      <alignment horizontal="center" vertical="center"/>
    </xf>
    <xf numFmtId="0" fontId="3" fillId="27" borderId="99" xfId="0" applyFont="1" applyFill="1" applyBorder="1" applyAlignment="1">
      <alignment horizontal="center" vertical="center"/>
    </xf>
    <xf numFmtId="0" fontId="4" fillId="4" borderId="102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1" fillId="4" borderId="103" xfId="0" applyFont="1" applyFill="1" applyBorder="1" applyAlignment="1">
      <alignment horizontal="center" vertical="center"/>
    </xf>
    <xf numFmtId="0" fontId="9" fillId="9" borderId="82" xfId="0" applyFont="1" applyFill="1" applyBorder="1" applyAlignment="1">
      <alignment horizontal="left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vertical="center"/>
    </xf>
    <xf numFmtId="0" fontId="6" fillId="28" borderId="86" xfId="0" applyFont="1" applyFill="1" applyBorder="1" applyAlignment="1">
      <alignment horizontal="right" vertical="center"/>
    </xf>
    <xf numFmtId="0" fontId="1" fillId="28" borderId="37" xfId="0" applyFont="1" applyFill="1" applyBorder="1" applyAlignment="1">
      <alignment horizontal="left" vertical="center"/>
    </xf>
    <xf numFmtId="0" fontId="1" fillId="29" borderId="39" xfId="0" applyFont="1" applyFill="1" applyBorder="1" applyAlignment="1">
      <alignment vertical="center"/>
    </xf>
    <xf numFmtId="0" fontId="9" fillId="30" borderId="86" xfId="0" applyFont="1" applyFill="1" applyBorder="1" applyAlignment="1">
      <alignment horizontal="left" vertical="center"/>
    </xf>
    <xf numFmtId="0" fontId="9" fillId="30" borderId="87" xfId="0" applyFont="1" applyFill="1" applyBorder="1" applyAlignment="1">
      <alignment horizontal="left" vertical="center"/>
    </xf>
    <xf numFmtId="0" fontId="10" fillId="30" borderId="87" xfId="0" applyFont="1" applyFill="1" applyBorder="1" applyAlignment="1">
      <alignment horizontal="left" vertical="center"/>
    </xf>
    <xf numFmtId="0" fontId="10" fillId="29" borderId="87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0" fillId="9" borderId="64" xfId="0" applyFont="1" applyFill="1" applyBorder="1" applyAlignment="1">
      <alignment horizontal="right" vertical="center" wrapText="1"/>
    </xf>
    <xf numFmtId="0" fontId="10" fillId="30" borderId="86" xfId="0" applyFont="1" applyFill="1" applyBorder="1" applyAlignment="1">
      <alignment horizontal="righ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" fillId="8" borderId="8" xfId="0" applyFont="1" applyFill="1" applyBorder="1" applyAlignment="1">
      <alignment horizontal="left" vertical="center"/>
    </xf>
    <xf numFmtId="0" fontId="11" fillId="0" borderId="26" xfId="0" applyFont="1" applyBorder="1" applyAlignment="1">
      <alignment vertical="center" wrapText="1"/>
    </xf>
    <xf numFmtId="0" fontId="1" fillId="8" borderId="29" xfId="0" applyFont="1" applyFill="1" applyBorder="1" applyAlignment="1">
      <alignment vertical="center" wrapText="1"/>
    </xf>
    <xf numFmtId="0" fontId="9" fillId="8" borderId="35" xfId="0" applyFont="1" applyFill="1" applyBorder="1" applyAlignment="1">
      <alignment horizontal="left" vertical="center"/>
    </xf>
    <xf numFmtId="0" fontId="11" fillId="0" borderId="20" xfId="0" applyFont="1" applyBorder="1" applyAlignment="1">
      <alignment vertical="center" wrapText="1"/>
    </xf>
    <xf numFmtId="0" fontId="9" fillId="8" borderId="32" xfId="0" applyFont="1" applyFill="1" applyBorder="1" applyAlignment="1">
      <alignment vertical="center" wrapText="1"/>
    </xf>
    <xf numFmtId="0" fontId="9" fillId="8" borderId="48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/>
    </xf>
    <xf numFmtId="0" fontId="10" fillId="8" borderId="57" xfId="0" applyFont="1" applyFill="1" applyBorder="1" applyAlignment="1">
      <alignment vertical="center" wrapText="1"/>
    </xf>
    <xf numFmtId="0" fontId="12" fillId="26" borderId="1" xfId="0" applyFont="1" applyFill="1" applyBorder="1"/>
    <xf numFmtId="0" fontId="12" fillId="26" borderId="67" xfId="0" applyFont="1" applyFill="1" applyBorder="1"/>
    <xf numFmtId="0" fontId="9" fillId="8" borderId="72" xfId="0" applyFont="1" applyFill="1" applyBorder="1" applyAlignment="1">
      <alignment vertical="center" wrapText="1"/>
    </xf>
    <xf numFmtId="0" fontId="9" fillId="8" borderId="73" xfId="0" applyFont="1" applyFill="1" applyBorder="1" applyAlignment="1">
      <alignment horizontal="left"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0" fillId="8" borderId="44" xfId="0" applyFont="1" applyFill="1" applyBorder="1" applyAlignment="1">
      <alignment vertical="center" wrapText="1"/>
    </xf>
    <xf numFmtId="0" fontId="10" fillId="25" borderId="110" xfId="0" applyFont="1" applyFill="1" applyBorder="1" applyAlignment="1">
      <alignment vertical="center"/>
    </xf>
    <xf numFmtId="0" fontId="12" fillId="26" borderId="111" xfId="0" applyFont="1" applyFill="1" applyBorder="1"/>
    <xf numFmtId="0" fontId="12" fillId="26" borderId="112" xfId="0" applyFont="1" applyFill="1" applyBorder="1"/>
    <xf numFmtId="0" fontId="10" fillId="8" borderId="48" xfId="0" applyFont="1" applyFill="1" applyBorder="1" applyAlignment="1">
      <alignment vertical="center"/>
    </xf>
    <xf numFmtId="0" fontId="12" fillId="26" borderId="110" xfId="0" applyFont="1" applyFill="1" applyBorder="1"/>
    <xf numFmtId="0" fontId="10" fillId="25" borderId="68" xfId="0" applyFont="1" applyFill="1" applyBorder="1" applyAlignment="1">
      <alignment vertical="center" wrapText="1"/>
    </xf>
    <xf numFmtId="0" fontId="12" fillId="26" borderId="113" xfId="0" applyFont="1" applyFill="1" applyBorder="1"/>
    <xf numFmtId="0" fontId="12" fillId="26" borderId="39" xfId="0" applyFont="1" applyFill="1" applyBorder="1"/>
    <xf numFmtId="0" fontId="12" fillId="26" borderId="82" xfId="0" applyFont="1" applyFill="1" applyBorder="1"/>
    <xf numFmtId="0" fontId="2" fillId="2" borderId="110" xfId="0" applyFont="1" applyFill="1" applyBorder="1" applyAlignment="1">
      <alignment horizontal="left" vertical="center"/>
    </xf>
    <xf numFmtId="0" fontId="2" fillId="2" borderId="111" xfId="0" applyFont="1" applyFill="1" applyBorder="1" applyAlignment="1">
      <alignment horizontal="left" vertical="center"/>
    </xf>
    <xf numFmtId="0" fontId="2" fillId="2" borderId="112" xfId="0" applyFont="1" applyFill="1" applyBorder="1" applyAlignment="1">
      <alignment horizontal="left" vertical="center"/>
    </xf>
    <xf numFmtId="0" fontId="6" fillId="28" borderId="86" xfId="0" applyFont="1" applyFill="1" applyBorder="1" applyAlignment="1">
      <alignment horizontal="left" vertical="center"/>
    </xf>
    <xf numFmtId="0" fontId="14" fillId="3" borderId="11" xfId="0" applyFont="1" applyFill="1" applyBorder="1"/>
    <xf numFmtId="0" fontId="15" fillId="3" borderId="1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6" xfId="0" applyBorder="1"/>
    <xf numFmtId="0" fontId="9" fillId="3" borderId="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right" vertical="center"/>
    </xf>
    <xf numFmtId="0" fontId="0" fillId="0" borderId="40" xfId="0" applyBorder="1"/>
    <xf numFmtId="0" fontId="0" fillId="0" borderId="26" xfId="0" applyBorder="1"/>
    <xf numFmtId="0" fontId="10" fillId="2" borderId="1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left" vertical="center"/>
    </xf>
    <xf numFmtId="0" fontId="1" fillId="5" borderId="5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right" vertical="center"/>
    </xf>
    <xf numFmtId="0" fontId="1" fillId="6" borderId="96" xfId="0" applyFont="1" applyFill="1" applyBorder="1" applyAlignment="1">
      <alignment horizontal="center" vertical="center"/>
    </xf>
    <xf numFmtId="0" fontId="10" fillId="5" borderId="114" xfId="0" applyFont="1" applyFill="1" applyBorder="1" applyAlignment="1">
      <alignment horizontal="right" vertical="center"/>
    </xf>
    <xf numFmtId="0" fontId="1" fillId="5" borderId="51" xfId="0" applyFont="1" applyFill="1" applyBorder="1" applyAlignment="1">
      <alignment horizontal="left" vertical="center"/>
    </xf>
    <xf numFmtId="0" fontId="1" fillId="5" borderId="115" xfId="0" applyFont="1" applyFill="1" applyBorder="1" applyAlignment="1">
      <alignment horizontal="right" vertical="center"/>
    </xf>
    <xf numFmtId="0" fontId="1" fillId="5" borderId="116" xfId="0" applyFont="1" applyFill="1" applyBorder="1" applyAlignment="1">
      <alignment horizontal="right" vertical="center"/>
    </xf>
    <xf numFmtId="0" fontId="1" fillId="5" borderId="117" xfId="0" applyFont="1" applyFill="1" applyBorder="1" applyAlignment="1">
      <alignment horizontal="right" vertical="center"/>
    </xf>
    <xf numFmtId="0" fontId="12" fillId="6" borderId="27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/>
    </xf>
    <xf numFmtId="0" fontId="9" fillId="3" borderId="51" xfId="0" applyFont="1" applyFill="1" applyBorder="1" applyAlignment="1">
      <alignment horizontal="right" vertical="center" wrapText="1"/>
    </xf>
    <xf numFmtId="0" fontId="16" fillId="3" borderId="52" xfId="0" applyFont="1" applyFill="1" applyBorder="1" applyAlignment="1">
      <alignment vertical="center"/>
    </xf>
    <xf numFmtId="0" fontId="14" fillId="3" borderId="45" xfId="0" applyFont="1" applyFill="1" applyBorder="1"/>
    <xf numFmtId="0" fontId="17" fillId="3" borderId="49" xfId="0" applyFont="1" applyFill="1" applyBorder="1" applyAlignment="1">
      <alignment horizontal="center"/>
    </xf>
    <xf numFmtId="1" fontId="10" fillId="2" borderId="12" xfId="0" applyNumberFormat="1" applyFont="1" applyFill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6" fillId="10" borderId="44" xfId="0" applyFont="1" applyFill="1" applyBorder="1" applyAlignment="1">
      <alignment horizontal="center"/>
    </xf>
    <xf numFmtId="0" fontId="5" fillId="0" borderId="45" xfId="0" applyFont="1" applyBorder="1" applyAlignment="1"/>
    <xf numFmtId="0" fontId="5" fillId="0" borderId="46" xfId="0" applyFont="1" applyBorder="1" applyAlignment="1"/>
  </cellXfs>
  <cellStyles count="1">
    <cellStyle name="Normal" xfId="0" builtinId="0"/>
  </cellStyles>
  <dxfs count="23"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EF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fr-FR"/>
              <a:t>Bbio en points par poste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01022365264728E-2"/>
          <c:y val="0.16918032786885245"/>
          <c:w val="0.83141694033561553"/>
          <c:h val="0.678057619846699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HO_01!$B$113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HO_01!$C$113:$M$113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A4D-49F2-A675-A991AF452BF4}"/>
            </c:ext>
          </c:extLst>
        </c:ser>
        <c:ser>
          <c:idx val="1"/>
          <c:order val="1"/>
          <c:tx>
            <c:strRef>
              <c:f>HO_01!$B$114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HO_01!$C$114:$M$114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A4D-49F2-A675-A991AF452BF4}"/>
            </c:ext>
          </c:extLst>
        </c:ser>
        <c:ser>
          <c:idx val="2"/>
          <c:order val="2"/>
          <c:tx>
            <c:strRef>
              <c:f>HO_01!$B$115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HO_01!$C$115:$M$115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A4D-49F2-A675-A991AF45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730914"/>
        <c:axId val="1310957868"/>
      </c:barChart>
      <c:catAx>
        <c:axId val="584730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10957868"/>
        <c:crosses val="autoZero"/>
        <c:auto val="1"/>
        <c:lblAlgn val="ctr"/>
        <c:lblOffset val="100"/>
        <c:noMultiLvlLbl val="1"/>
      </c:catAx>
      <c:valAx>
        <c:axId val="1310957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Bbio (points)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473091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60827363616325"/>
          <c:y val="0.2590466355639971"/>
          <c:w val="7.7140801535824671E-2"/>
          <c:h val="0.40440477727169344"/>
        </c:manualLayout>
      </c:layout>
      <c:overlay val="0"/>
      <c:spPr>
        <a:solidFill>
          <a:schemeClr val="bg1"/>
        </a:solidFill>
      </c:spPr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non renouvelable Cep nr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HO_01!$B$291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HO_01!$C$291:$M$291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3362-4C2B-B0E8-23847450927D}"/>
            </c:ext>
          </c:extLst>
        </c:ser>
        <c:ser>
          <c:idx val="1"/>
          <c:order val="1"/>
          <c:tx>
            <c:strRef>
              <c:f>HO_01!$B$292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HO_01!$C$292:$M$292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3362-4C2B-B0E8-23847450927D}"/>
            </c:ext>
          </c:extLst>
        </c:ser>
        <c:ser>
          <c:idx val="2"/>
          <c:order val="2"/>
          <c:tx>
            <c:strRef>
              <c:f>HO_01!$B$293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HO_01!$C$293:$M$293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3362-4C2B-B0E8-23847450927D}"/>
            </c:ext>
          </c:extLst>
        </c:ser>
        <c:ser>
          <c:idx val="3"/>
          <c:order val="3"/>
          <c:tx>
            <c:strRef>
              <c:f>HO_01!$B$294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HO_01!$C$294:$M$294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3362-4C2B-B0E8-23847450927D}"/>
            </c:ext>
          </c:extLst>
        </c:ser>
        <c:ser>
          <c:idx val="4"/>
          <c:order val="4"/>
          <c:tx>
            <c:strRef>
              <c:f>HO_01!$B$295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HO_01!$C$295:$M$295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3362-4C2B-B0E8-23847450927D}"/>
            </c:ext>
          </c:extLst>
        </c:ser>
        <c:ser>
          <c:idx val="5"/>
          <c:order val="5"/>
          <c:tx>
            <c:strRef>
              <c:f>HO_01!$B$296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HO_01!$C$296:$M$296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3362-4C2B-B0E8-23847450927D}"/>
            </c:ext>
          </c:extLst>
        </c:ser>
        <c:ser>
          <c:idx val="6"/>
          <c:order val="6"/>
          <c:tx>
            <c:strRef>
              <c:f>HO_01!$B$297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HO_01!$C$297:$M$297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3362-4C2B-B0E8-2384745092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HO_01!$A$208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HO_01!$C$207:$M$207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HO_01!$C$208:$M$208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3362-4C2B-B0E8-23847450927D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non renouvelable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Impact carbone </a:t>
            </a:r>
            <a:r>
              <a:rPr lang="fr-FR" sz="1400" b="1" i="0" u="none" strike="noStrike" baseline="0">
                <a:effectLst/>
              </a:rPr>
              <a:t>Ic construction : </a:t>
            </a:r>
            <a:r>
              <a:rPr lang="fr-FR"/>
              <a:t>répartition Ic par lot et</a:t>
            </a:r>
            <a:r>
              <a:rPr lang="fr-FR" baseline="0"/>
              <a:t> Ic chantier</a:t>
            </a:r>
            <a:r>
              <a:rPr lang="fr-FR"/>
              <a:t>
(kg eq CO2 / m²SREF)</a:t>
            </a:r>
          </a:p>
        </c:rich>
      </c:tx>
      <c:layout>
        <c:manualLayout>
          <c:xMode val="edge"/>
          <c:yMode val="edge"/>
          <c:x val="0.33511111111111114"/>
          <c:y val="5.35475234270414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712582852709754E-2"/>
          <c:y val="0.19081659973226239"/>
          <c:w val="0.80275810204575504"/>
          <c:h val="0.694131697393247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HO_01!$A$182</c:f>
              <c:strCache>
                <c:ptCount val="1"/>
                <c:pt idx="0">
                  <c:v>Lot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HO_01!$C$182:$M$182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B7AC-454C-B3EE-4E19D2BB37C0}"/>
            </c:ext>
          </c:extLst>
        </c:ser>
        <c:ser>
          <c:idx val="1"/>
          <c:order val="1"/>
          <c:tx>
            <c:strRef>
              <c:f>HO_01!$A$183</c:f>
              <c:strCache>
                <c:ptCount val="1"/>
                <c:pt idx="0">
                  <c:v>Lot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HO_01!$C$183:$M$183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7AC-454C-B3EE-4E19D2BB37C0}"/>
            </c:ext>
          </c:extLst>
        </c:ser>
        <c:ser>
          <c:idx val="2"/>
          <c:order val="2"/>
          <c:tx>
            <c:strRef>
              <c:f>HO_01!$A$184</c:f>
              <c:strCache>
                <c:ptCount val="1"/>
                <c:pt idx="0">
                  <c:v>Lot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HO_01!$C$184:$M$184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B7AC-454C-B3EE-4E19D2BB37C0}"/>
            </c:ext>
          </c:extLst>
        </c:ser>
        <c:ser>
          <c:idx val="3"/>
          <c:order val="3"/>
          <c:tx>
            <c:strRef>
              <c:f>HO_01!$A$185</c:f>
              <c:strCache>
                <c:ptCount val="1"/>
                <c:pt idx="0">
                  <c:v>Lot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HO_01!$C$185:$M$185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B7AC-454C-B3EE-4E19D2BB37C0}"/>
            </c:ext>
          </c:extLst>
        </c:ser>
        <c:ser>
          <c:idx val="4"/>
          <c:order val="4"/>
          <c:tx>
            <c:strRef>
              <c:f>HO_01!$A$186</c:f>
              <c:strCache>
                <c:ptCount val="1"/>
                <c:pt idx="0">
                  <c:v>Lot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HO_01!$C$186:$M$186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B7AC-454C-B3EE-4E19D2BB37C0}"/>
            </c:ext>
          </c:extLst>
        </c:ser>
        <c:ser>
          <c:idx val="5"/>
          <c:order val="5"/>
          <c:tx>
            <c:strRef>
              <c:f>HO_01!$A$187</c:f>
              <c:strCache>
                <c:ptCount val="1"/>
                <c:pt idx="0">
                  <c:v>Lot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HO_01!$C$187:$M$187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B7AC-454C-B3EE-4E19D2BB37C0}"/>
            </c:ext>
          </c:extLst>
        </c:ser>
        <c:ser>
          <c:idx val="6"/>
          <c:order val="6"/>
          <c:tx>
            <c:strRef>
              <c:f>HO_01!$A$188</c:f>
              <c:strCache>
                <c:ptCount val="1"/>
                <c:pt idx="0">
                  <c:v>Lot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HO_01!$C$188:$M$188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B7AC-454C-B3EE-4E19D2BB37C0}"/>
            </c:ext>
          </c:extLst>
        </c:ser>
        <c:ser>
          <c:idx val="7"/>
          <c:order val="7"/>
          <c:tx>
            <c:strRef>
              <c:f>HO_01!$A$189</c:f>
              <c:strCache>
                <c:ptCount val="1"/>
                <c:pt idx="0">
                  <c:v>Lot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HO_01!$C$189:$M$189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B7AC-454C-B3EE-4E19D2BB37C0}"/>
            </c:ext>
          </c:extLst>
        </c:ser>
        <c:ser>
          <c:idx val="8"/>
          <c:order val="8"/>
          <c:tx>
            <c:strRef>
              <c:f>HO_01!$A$190</c:f>
              <c:strCache>
                <c:ptCount val="1"/>
                <c:pt idx="0">
                  <c:v>Lot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HO_01!$C$190:$M$190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B7AC-454C-B3EE-4E19D2BB37C0}"/>
            </c:ext>
          </c:extLst>
        </c:ser>
        <c:ser>
          <c:idx val="9"/>
          <c:order val="9"/>
          <c:tx>
            <c:strRef>
              <c:f>HO_01!$A$191</c:f>
              <c:strCache>
                <c:ptCount val="1"/>
                <c:pt idx="0">
                  <c:v>Lot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HO_01!$C$191:$M$191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B7AC-454C-B3EE-4E19D2BB37C0}"/>
            </c:ext>
          </c:extLst>
        </c:ser>
        <c:ser>
          <c:idx val="10"/>
          <c:order val="10"/>
          <c:tx>
            <c:strRef>
              <c:f>HO_01!$A$192</c:f>
              <c:strCache>
                <c:ptCount val="1"/>
                <c:pt idx="0">
                  <c:v>Lot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HO_01!$C$192:$M$192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A-B7AC-454C-B3EE-4E19D2BB37C0}"/>
            </c:ext>
          </c:extLst>
        </c:ser>
        <c:ser>
          <c:idx val="11"/>
          <c:order val="11"/>
          <c:tx>
            <c:strRef>
              <c:f>HO_01!$A$193</c:f>
              <c:strCache>
                <c:ptCount val="1"/>
                <c:pt idx="0">
                  <c:v>Lot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HO_01!$C$193:$M$193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B7AC-454C-B3EE-4E19D2BB37C0}"/>
            </c:ext>
          </c:extLst>
        </c:ser>
        <c:ser>
          <c:idx val="12"/>
          <c:order val="12"/>
          <c:tx>
            <c:strRef>
              <c:f>HO_01!$A$194</c:f>
              <c:strCache>
                <c:ptCount val="1"/>
                <c:pt idx="0">
                  <c:v>Lot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HO_01!$C$194:$M$194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C-B7AC-454C-B3EE-4E19D2BB37C0}"/>
            </c:ext>
          </c:extLst>
        </c:ser>
        <c:ser>
          <c:idx val="13"/>
          <c:order val="13"/>
          <c:tx>
            <c:v>Ic chantier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HO_01!$C$207:$M$207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HO_01!$C$200:$M$200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0-B7AC-454C-B3EE-4E19D2BB37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02056878"/>
        <c:axId val="85486029"/>
      </c:barChart>
      <c:lineChart>
        <c:grouping val="standard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942000"/>
        <c:axId val="596951840"/>
        <c:extLst>
          <c:ext xmlns:c15="http://schemas.microsoft.com/office/drawing/2012/chart" uri="{02D57815-91ED-43cb-92C2-25804820EDAC}">
            <c15:filteredLine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HO_01!$A$208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>
                      <a:noFill/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HO_01!$C$207:$M$207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HO_01!$C$208:$M$208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B7AC-454C-B3EE-4E19D2BB37C0}"/>
                  </c:ext>
                </c:extLst>
              </c15:ser>
            </c15:filteredLineSeries>
          </c:ext>
        </c:extLst>
      </c:lineChart>
      <c:catAx>
        <c:axId val="160205687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029"/>
        <c:crosses val="autoZero"/>
        <c:auto val="1"/>
        <c:lblAlgn val="ctr"/>
        <c:lblOffset val="100"/>
        <c:noMultiLvlLbl val="1"/>
      </c:catAx>
      <c:valAx>
        <c:axId val="8548602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(kg eq CO2 / m² SREF)</a:t>
                </a:r>
              </a:p>
            </c:rich>
          </c:tx>
          <c:layout>
            <c:manualLayout>
              <c:xMode val="edge"/>
              <c:yMode val="edge"/>
              <c:x val="1.5302023417285605E-2"/>
              <c:y val="0.39685840474759926"/>
            </c:manualLayout>
          </c:layout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056878"/>
        <c:crosses val="autoZero"/>
        <c:crossBetween val="between"/>
      </c:valAx>
      <c:valAx>
        <c:axId val="5969518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Sourcoût / base (€ / m² SREF)</a:t>
                </a:r>
              </a:p>
            </c:rich>
          </c:tx>
          <c:layout>
            <c:manualLayout>
              <c:xMode val="edge"/>
              <c:yMode val="edge"/>
              <c:x val="0.88297738314625562"/>
              <c:y val="0.36716630300730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6942000"/>
        <c:crosses val="max"/>
        <c:crossBetween val="between"/>
      </c:valAx>
      <c:catAx>
        <c:axId val="59694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951840"/>
        <c:crosses val="autoZero"/>
        <c:auto val="1"/>
        <c:lblAlgn val="ctr"/>
        <c:lblOffset val="100"/>
        <c:tickMarkSkip val="1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53001619478413"/>
          <c:y val="6.0934762672738195E-2"/>
          <c:w val="6.8039537610990117E-2"/>
          <c:h val="0.8892283042932885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9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FFCC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Confort d'été - degrés-heures d'inconfort</a:t>
            </a:r>
          </a:p>
        </c:rich>
      </c:tx>
      <c:layout>
        <c:manualLayout>
          <c:xMode val="edge"/>
          <c:yMode val="edge"/>
          <c:x val="0.38700091975682527"/>
          <c:y val="3.31421287444231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712582852709754E-2"/>
          <c:y val="0.14530120481927708"/>
          <c:w val="0.81147385422975959"/>
          <c:h val="0.67501643556505719"/>
        </c:manualLayout>
      </c:layout>
      <c:barChart>
        <c:barDir val="col"/>
        <c:grouping val="clustered"/>
        <c:varyColors val="1"/>
        <c:ser>
          <c:idx val="0"/>
          <c:order val="0"/>
          <c:tx>
            <c:v>DH groupe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HO_01!$C$149:$M$149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B111-40B0-B138-08ACDC1CE154}"/>
            </c:ext>
          </c:extLst>
        </c:ser>
        <c:ser>
          <c:idx val="1"/>
          <c:order val="1"/>
          <c:tx>
            <c:v>DH groupe 2</c:v>
          </c:tx>
          <c:spPr>
            <a:ln w="19050">
              <a:noFill/>
            </a:ln>
          </c:spPr>
          <c:invertIfNegative val="0"/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HO_01!$C$152:$M$152</c:f>
            </c:numRef>
          </c:val>
          <c:extLst>
            <c:ext xmlns:c16="http://schemas.microsoft.com/office/drawing/2014/chart" uri="{C3380CC4-5D6E-409C-BE32-E72D297353CC}">
              <c16:uniqueId val="{00000003-B111-40B0-B138-08ACDC1CE154}"/>
            </c:ext>
          </c:extLst>
        </c:ser>
        <c:ser>
          <c:idx val="2"/>
          <c:order val="2"/>
          <c:tx>
            <c:v>DH groupe 3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HO_01!$C$155:$M$155</c:f>
            </c:numRef>
          </c:val>
          <c:extLst>
            <c:ext xmlns:c16="http://schemas.microsoft.com/office/drawing/2014/chart" uri="{C3380CC4-5D6E-409C-BE32-E72D297353CC}">
              <c16:uniqueId val="{00000000-32FF-4F73-80AA-CE8ACA40E061}"/>
            </c:ext>
          </c:extLst>
        </c:ser>
        <c:ser>
          <c:idx val="3"/>
          <c:order val="3"/>
          <c:tx>
            <c:v>DH groupe 4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HO_01!$C$158:$M$158</c:f>
            </c:numRef>
          </c:val>
          <c:extLst>
            <c:ext xmlns:c16="http://schemas.microsoft.com/office/drawing/2014/chart" uri="{C3380CC4-5D6E-409C-BE32-E72D297353CC}">
              <c16:uniqueId val="{00000001-32FF-4F73-80AA-CE8ACA40E061}"/>
            </c:ext>
          </c:extLst>
        </c:ser>
        <c:ser>
          <c:idx val="4"/>
          <c:order val="4"/>
          <c:tx>
            <c:v>DH groupe 5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HO_01!$C$161:$M$161</c:f>
            </c:numRef>
          </c:val>
          <c:extLst>
            <c:ext xmlns:c16="http://schemas.microsoft.com/office/drawing/2014/chart" uri="{C3380CC4-5D6E-409C-BE32-E72D297353CC}">
              <c16:uniqueId val="{00000002-32FF-4F73-80AA-CE8ACA40E061}"/>
            </c:ext>
          </c:extLst>
        </c:ser>
        <c:ser>
          <c:idx val="5"/>
          <c:order val="5"/>
          <c:tx>
            <c:v>DH groupe 6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HO_01!$C$164:$M$164</c:f>
            </c:numRef>
          </c:val>
          <c:extLst>
            <c:ext xmlns:c16="http://schemas.microsoft.com/office/drawing/2014/chart" uri="{C3380CC4-5D6E-409C-BE32-E72D297353CC}">
              <c16:uniqueId val="{00000003-32FF-4F73-80AA-CE8ACA40E061}"/>
            </c:ext>
          </c:extLst>
        </c:ser>
        <c:ser>
          <c:idx val="6"/>
          <c:order val="6"/>
          <c:tx>
            <c:v>DH groupe 7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HO_01!$C$167:$M$167</c:f>
            </c:numRef>
          </c:val>
          <c:extLst>
            <c:ext xmlns:c16="http://schemas.microsoft.com/office/drawing/2014/chart" uri="{C3380CC4-5D6E-409C-BE32-E72D297353CC}">
              <c16:uniqueId val="{00000004-32FF-4F73-80AA-CE8ACA40E061}"/>
            </c:ext>
          </c:extLst>
        </c:ser>
        <c:ser>
          <c:idx val="7"/>
          <c:order val="7"/>
          <c:tx>
            <c:v>DH groupe 8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HO_01!$C$170:$M$170</c:f>
            </c:numRef>
          </c:val>
          <c:extLst>
            <c:ext xmlns:c16="http://schemas.microsoft.com/office/drawing/2014/chart" uri="{C3380CC4-5D6E-409C-BE32-E72D297353CC}">
              <c16:uniqueId val="{00000005-32FF-4F73-80AA-CE8ACA40E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056878"/>
        <c:axId val="85486029"/>
      </c:barChart>
      <c:lineChart>
        <c:grouping val="standar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523616"/>
        <c:axId val="659527880"/>
        <c:extLst>
          <c:ext xmlns:c15="http://schemas.microsoft.com/office/drawing/2012/chart" uri="{02D57815-91ED-43cb-92C2-25804820EDAC}">
            <c15:filteredLineSeries>
              <c15:ser>
                <c:idx val="14"/>
                <c:order val="8"/>
                <c:tx>
                  <c:strRef>
                    <c:extLst>
                      <c:ext uri="{02D57815-91ED-43cb-92C2-25804820EDAC}">
                        <c15:formulaRef>
                          <c15:sqref>HO_01!$A$208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19050" cap="rnd" cmpd="sng" algn="ctr">
                    <a:noFill/>
                    <a:prstDash val="solid"/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635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8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HO_01!$C$148:$M$148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HO_01!$C$208:$M$208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11-40B0-B138-08ACDC1CE154}"/>
                  </c:ext>
                </c:extLst>
              </c15:ser>
            </c15:filteredLineSeries>
          </c:ext>
        </c:extLst>
      </c:lineChart>
      <c:catAx>
        <c:axId val="160205687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029"/>
        <c:crosses val="autoZero"/>
        <c:auto val="1"/>
        <c:lblAlgn val="ctr"/>
        <c:lblOffset val="100"/>
        <c:noMultiLvlLbl val="1"/>
      </c:catAx>
      <c:valAx>
        <c:axId val="8548602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de degrés-heures</a:t>
                </a:r>
                <a:r>
                  <a:rPr lang="fr-FR" baseline="0"/>
                  <a:t> (°C.h)</a:t>
                </a: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056878"/>
        <c:crosses val="autoZero"/>
        <c:crossBetween val="between"/>
      </c:valAx>
      <c:valAx>
        <c:axId val="6595278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(€/m²SREF)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523616"/>
        <c:crosses val="max"/>
        <c:crossBetween val="between"/>
      </c:valAx>
      <c:catAx>
        <c:axId val="65952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95278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857527424456563"/>
          <c:y val="0.12180808476568492"/>
          <c:w val="8.477705244109443E-2"/>
          <c:h val="0.763964733303756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9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Ic énergie par poste
(kg eq CO</a:t>
            </a:r>
            <a:r>
              <a:rPr lang="fr-FR" baseline="-25000"/>
              <a:t>2</a:t>
            </a:r>
            <a:r>
              <a:rPr lang="fr-FR"/>
              <a:t>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HO_01!$B$330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HO_01!$C$329:$M$329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HO_01!$C$330:$M$330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3CDC-465D-89EE-412480B14E61}"/>
            </c:ext>
          </c:extLst>
        </c:ser>
        <c:ser>
          <c:idx val="1"/>
          <c:order val="1"/>
          <c:tx>
            <c:strRef>
              <c:f>HO_01!$B$331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HO_01!$C$329:$M$329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HO_01!$C$331:$M$331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3CDC-465D-89EE-412480B14E61}"/>
            </c:ext>
          </c:extLst>
        </c:ser>
        <c:ser>
          <c:idx val="2"/>
          <c:order val="2"/>
          <c:tx>
            <c:strRef>
              <c:f>HO_01!$B$332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HO_01!$C$329:$M$329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HO_01!$C$332:$M$332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3CDC-465D-89EE-412480B14E61}"/>
            </c:ext>
          </c:extLst>
        </c:ser>
        <c:ser>
          <c:idx val="3"/>
          <c:order val="3"/>
          <c:tx>
            <c:strRef>
              <c:f>HO_01!$B$333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HO_01!$C$329:$M$329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HO_01!$C$333:$M$333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3CDC-465D-89EE-412480B14E61}"/>
            </c:ext>
          </c:extLst>
        </c:ser>
        <c:ser>
          <c:idx val="4"/>
          <c:order val="4"/>
          <c:tx>
            <c:strRef>
              <c:f>HO_01!$B$334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HO_01!$C$329:$M$329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HO_01!$C$334:$M$334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3CDC-465D-89EE-412480B14E61}"/>
            </c:ext>
          </c:extLst>
        </c:ser>
        <c:ser>
          <c:idx val="5"/>
          <c:order val="5"/>
          <c:tx>
            <c:strRef>
              <c:f>HO_01!$B$335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HO_01!$C$329:$M$329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HO_01!$C$335:$M$335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3CDC-465D-89EE-412480B14E61}"/>
            </c:ext>
          </c:extLst>
        </c:ser>
        <c:ser>
          <c:idx val="6"/>
          <c:order val="6"/>
          <c:tx>
            <c:strRef>
              <c:f>HO_01!$B$336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HO_01!$C$329:$M$329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HO_01!$C$336:$M$336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3CDC-465D-89EE-412480B14E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HO_01!$A$208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HO_01!$C$207:$M$207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HO_01!$C$208:$M$208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3CDC-465D-89EE-412480B14E61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énergie (kg eq CO2 </a:t>
                </a:r>
                <a:r>
                  <a:rPr lang="fr-FR" baseline="0"/>
                  <a:t>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</a:t>
            </a:r>
            <a:r>
              <a:rPr lang="fr-FR" baseline="0"/>
              <a:t> Cep </a:t>
            </a:r>
            <a:r>
              <a:rPr lang="fr-FR"/>
              <a:t>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HO_01!$B$253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HO_01!$C$253:$M$253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6ED-4408-9A39-3F1E998563C6}"/>
            </c:ext>
          </c:extLst>
        </c:ser>
        <c:ser>
          <c:idx val="1"/>
          <c:order val="1"/>
          <c:tx>
            <c:strRef>
              <c:f>HO_01!$B$254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HO_01!$C$254:$M$254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E6ED-4408-9A39-3F1E998563C6}"/>
            </c:ext>
          </c:extLst>
        </c:ser>
        <c:ser>
          <c:idx val="2"/>
          <c:order val="2"/>
          <c:tx>
            <c:strRef>
              <c:f>HO_01!$B$255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HO_01!$C$255:$M$255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E6ED-4408-9A39-3F1E998563C6}"/>
            </c:ext>
          </c:extLst>
        </c:ser>
        <c:ser>
          <c:idx val="3"/>
          <c:order val="3"/>
          <c:tx>
            <c:strRef>
              <c:f>HO_01!$B$256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HO_01!$C$256:$M$256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E6ED-4408-9A39-3F1E998563C6}"/>
            </c:ext>
          </c:extLst>
        </c:ser>
        <c:ser>
          <c:idx val="4"/>
          <c:order val="4"/>
          <c:tx>
            <c:strRef>
              <c:f>HO_01!$B$257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HO_01!$C$257:$M$257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E6ED-4408-9A39-3F1E998563C6}"/>
            </c:ext>
          </c:extLst>
        </c:ser>
        <c:ser>
          <c:idx val="5"/>
          <c:order val="5"/>
          <c:tx>
            <c:strRef>
              <c:f>HO_01!$B$258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HO_01!$C$258:$M$258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E6ED-4408-9A39-3F1E998563C6}"/>
            </c:ext>
          </c:extLst>
        </c:ser>
        <c:ser>
          <c:idx val="6"/>
          <c:order val="6"/>
          <c:tx>
            <c:strRef>
              <c:f>HO_01!$B$259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HO_01!$C$290:$M$290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HO_01!$C$259:$M$259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E6ED-4408-9A39-3F1E998563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HO_01!$A$208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HO_01!$C$207:$M$207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HO_01!$C$208:$M$208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E6ED-4408-9A39-3F1E998563C6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227</xdr:row>
      <xdr:rowOff>83003</xdr:rowOff>
    </xdr:from>
    <xdr:ext cx="13725525" cy="40671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ECBAA6-9DFC-4DB3-A1C9-0C10389E9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57150</xdr:colOff>
      <xdr:row>299</xdr:row>
      <xdr:rowOff>24765</xdr:rowOff>
    </xdr:from>
    <xdr:ext cx="13563600" cy="45910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E3C084-EB90-441D-9C14-F7AC27B84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257175</xdr:colOff>
      <xdr:row>368</xdr:row>
      <xdr:rowOff>123825</xdr:rowOff>
    </xdr:from>
    <xdr:ext cx="13430250" cy="4743450"/>
    <xdr:graphicFrame macro="">
      <xdr:nvGraphicFramePr>
        <xdr:cNvPr id="5" name="Chart 4" title="Graphique">
          <a:extLst>
            <a:ext uri="{FF2B5EF4-FFF2-40B4-BE49-F238E27FC236}">
              <a16:creationId xmlns:a16="http://schemas.microsoft.com/office/drawing/2014/main" id="{25B3DDFA-E3ED-49BB-A6A7-699EBA8FC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</xdr:col>
      <xdr:colOff>249555</xdr:colOff>
      <xdr:row>402</xdr:row>
      <xdr:rowOff>161924</xdr:rowOff>
    </xdr:from>
    <xdr:ext cx="13373100" cy="5400676"/>
    <xdr:graphicFrame macro="">
      <xdr:nvGraphicFramePr>
        <xdr:cNvPr id="8" name="Chart 4" title="Graphique">
          <a:extLst>
            <a:ext uri="{FF2B5EF4-FFF2-40B4-BE49-F238E27FC236}">
              <a16:creationId xmlns:a16="http://schemas.microsoft.com/office/drawing/2014/main" id="{761AA449-B046-4023-A710-FF6AB4BF6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</xdr:col>
      <xdr:colOff>57150</xdr:colOff>
      <xdr:row>338</xdr:row>
      <xdr:rowOff>24765</xdr:rowOff>
    </xdr:from>
    <xdr:ext cx="13563600" cy="4591050"/>
    <xdr:graphicFrame macro="">
      <xdr:nvGraphicFramePr>
        <xdr:cNvPr id="15" name="Chart 3">
          <a:extLst>
            <a:ext uri="{FF2B5EF4-FFF2-40B4-BE49-F238E27FC236}">
              <a16:creationId xmlns:a16="http://schemas.microsoft.com/office/drawing/2014/main" id="{E63266E4-46EB-404E-84EF-F4B5A2BA8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2</xdr:col>
      <xdr:colOff>57150</xdr:colOff>
      <xdr:row>261</xdr:row>
      <xdr:rowOff>24765</xdr:rowOff>
    </xdr:from>
    <xdr:ext cx="13563600" cy="4591050"/>
    <xdr:graphicFrame macro="">
      <xdr:nvGraphicFramePr>
        <xdr:cNvPr id="33" name="Chart 3">
          <a:extLst>
            <a:ext uri="{FF2B5EF4-FFF2-40B4-BE49-F238E27FC236}">
              <a16:creationId xmlns:a16="http://schemas.microsoft.com/office/drawing/2014/main" id="{2288FA41-BB12-4F47-98E6-5545B0D88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70"/>
  <sheetViews>
    <sheetView tabSelected="1" topLeftCell="B1" zoomScale="70" zoomScaleNormal="70" workbookViewId="0">
      <selection activeCell="J220" sqref="J220"/>
    </sheetView>
  </sheetViews>
  <sheetFormatPr defaultColWidth="12.625" defaultRowHeight="15" customHeight="1"/>
  <cols>
    <col min="1" max="1" width="58.75" customWidth="1"/>
    <col min="2" max="2" width="49.75" customWidth="1"/>
    <col min="3" max="13" width="21.75" customWidth="1"/>
    <col min="14" max="14" width="1.75" customWidth="1"/>
  </cols>
  <sheetData>
    <row r="1" spans="1:35" ht="15" customHeight="1" thickBot="1">
      <c r="A1" s="245"/>
      <c r="B1" s="246" t="s">
        <v>0</v>
      </c>
      <c r="C1" s="247"/>
      <c r="D1" s="248"/>
      <c r="E1" s="249"/>
      <c r="F1" s="281"/>
      <c r="G1" s="281"/>
      <c r="H1" s="281"/>
      <c r="I1" s="281"/>
      <c r="J1" s="281"/>
      <c r="K1" s="281"/>
      <c r="L1" s="281"/>
      <c r="M1" s="25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" customHeight="1">
      <c r="A2" s="253"/>
      <c r="B2" s="254" t="s">
        <v>1</v>
      </c>
      <c r="C2" s="401"/>
      <c r="D2" s="402"/>
      <c r="E2" s="311"/>
      <c r="F2" s="311"/>
      <c r="G2" s="311"/>
      <c r="H2" s="311"/>
      <c r="I2" s="311"/>
      <c r="J2" s="311"/>
      <c r="K2" s="311"/>
      <c r="L2" s="311"/>
      <c r="M2" s="31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" customHeight="1">
      <c r="A3" s="192"/>
      <c r="B3" s="3" t="s">
        <v>2</v>
      </c>
      <c r="C3" s="270"/>
      <c r="D3" s="240"/>
      <c r="E3" s="240"/>
      <c r="F3" s="240"/>
      <c r="G3" s="240"/>
      <c r="H3" s="240"/>
      <c r="I3" s="240"/>
      <c r="J3" s="240"/>
      <c r="K3" s="240"/>
      <c r="L3" s="240"/>
      <c r="M3" s="27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thickBot="1">
      <c r="A4" s="257"/>
      <c r="B4" s="258" t="s">
        <v>3</v>
      </c>
      <c r="C4" s="313"/>
      <c r="D4" s="314"/>
      <c r="E4" s="314"/>
      <c r="F4" s="314"/>
      <c r="G4" s="314"/>
      <c r="H4" s="314"/>
      <c r="I4" s="314"/>
      <c r="J4" s="314"/>
      <c r="K4" s="314"/>
      <c r="L4" s="314"/>
      <c r="M4" s="31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" customHeight="1">
      <c r="A5" s="253"/>
      <c r="B5" s="254" t="s">
        <v>4</v>
      </c>
      <c r="C5" s="259"/>
      <c r="D5" s="260"/>
      <c r="E5" s="260"/>
      <c r="F5" s="310"/>
      <c r="G5" s="310"/>
      <c r="H5" s="310"/>
      <c r="I5" s="310"/>
      <c r="J5" s="310"/>
      <c r="K5" s="310"/>
      <c r="L5" s="310"/>
      <c r="M5" s="26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" customHeight="1">
      <c r="A6" s="192"/>
      <c r="B6" s="3" t="s">
        <v>5</v>
      </c>
      <c r="C6" s="241"/>
      <c r="D6" s="6"/>
      <c r="E6" s="6"/>
      <c r="F6" s="283"/>
      <c r="G6" s="283"/>
      <c r="H6" s="283"/>
      <c r="I6" s="283"/>
      <c r="J6" s="283"/>
      <c r="K6" s="283"/>
      <c r="L6" s="283"/>
      <c r="M6" s="24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customHeight="1" thickBot="1">
      <c r="A7" s="255"/>
      <c r="B7" s="256" t="s">
        <v>6</v>
      </c>
      <c r="C7" s="243"/>
      <c r="D7" s="262"/>
      <c r="E7" s="262"/>
      <c r="F7" s="284"/>
      <c r="G7" s="284"/>
      <c r="H7" s="284"/>
      <c r="I7" s="284"/>
      <c r="J7" s="284"/>
      <c r="K7" s="284"/>
      <c r="L7" s="284"/>
      <c r="M7" s="24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" customHeight="1" thickBot="1">
      <c r="A8" s="263"/>
      <c r="B8" s="180" t="s">
        <v>7</v>
      </c>
      <c r="C8" s="264"/>
      <c r="D8" s="181"/>
      <c r="E8" s="181"/>
      <c r="F8" s="285"/>
      <c r="G8" s="285"/>
      <c r="H8" s="285"/>
      <c r="I8" s="285"/>
      <c r="J8" s="285"/>
      <c r="K8" s="285"/>
      <c r="L8" s="285"/>
      <c r="M8" s="26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customHeight="1">
      <c r="A9" s="253"/>
      <c r="B9" s="254" t="s">
        <v>8</v>
      </c>
      <c r="C9" s="268"/>
      <c r="D9" s="266"/>
      <c r="E9" s="266"/>
      <c r="F9" s="286"/>
      <c r="G9" s="286"/>
      <c r="H9" s="286"/>
      <c r="I9" s="286"/>
      <c r="J9" s="286"/>
      <c r="K9" s="286"/>
      <c r="L9" s="286"/>
      <c r="M9" s="26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" customHeight="1">
      <c r="A10" s="192"/>
      <c r="B10" s="3" t="s">
        <v>9</v>
      </c>
      <c r="C10" s="270"/>
      <c r="D10" s="240"/>
      <c r="E10" s="240"/>
      <c r="F10" s="287"/>
      <c r="G10" s="287"/>
      <c r="H10" s="287"/>
      <c r="I10" s="287"/>
      <c r="J10" s="287"/>
      <c r="K10" s="287"/>
      <c r="L10" s="287"/>
      <c r="M10" s="27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customHeight="1" thickBot="1">
      <c r="A11" s="255"/>
      <c r="B11" s="256" t="s">
        <v>10</v>
      </c>
      <c r="C11" s="272"/>
      <c r="D11" s="267"/>
      <c r="E11" s="267"/>
      <c r="F11" s="288"/>
      <c r="G11" s="288"/>
      <c r="H11" s="288"/>
      <c r="I11" s="288"/>
      <c r="J11" s="288"/>
      <c r="K11" s="288"/>
      <c r="L11" s="288"/>
      <c r="M11" s="27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5" customHeight="1">
      <c r="A12" s="251"/>
      <c r="B12" s="252" t="s">
        <v>11</v>
      </c>
      <c r="C12" s="210"/>
      <c r="D12" s="211"/>
      <c r="E12" s="211"/>
      <c r="F12" s="289"/>
      <c r="G12" s="289"/>
      <c r="H12" s="289"/>
      <c r="I12" s="289"/>
      <c r="J12" s="289"/>
      <c r="K12" s="289"/>
      <c r="L12" s="289"/>
      <c r="M12" s="21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customHeight="1">
      <c r="A13" s="7"/>
      <c r="B13" s="8" t="s">
        <v>12</v>
      </c>
      <c r="C13" s="210"/>
      <c r="D13" s="211"/>
      <c r="E13" s="211"/>
      <c r="F13" s="289"/>
      <c r="G13" s="289"/>
      <c r="H13" s="289"/>
      <c r="I13" s="289"/>
      <c r="J13" s="289"/>
      <c r="K13" s="289"/>
      <c r="L13" s="289"/>
      <c r="M13" s="2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5" customHeight="1" thickBot="1">
      <c r="A14" s="213"/>
      <c r="B14" s="214" t="s">
        <v>13</v>
      </c>
      <c r="C14" s="182"/>
      <c r="D14" s="183"/>
      <c r="E14" s="183"/>
      <c r="F14" s="290"/>
      <c r="G14" s="290"/>
      <c r="H14" s="290"/>
      <c r="I14" s="290"/>
      <c r="J14" s="290"/>
      <c r="K14" s="290"/>
      <c r="L14" s="290"/>
      <c r="M14" s="18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customHeight="1">
      <c r="A15" s="274"/>
      <c r="B15" s="215" t="s">
        <v>14</v>
      </c>
      <c r="C15" s="216"/>
      <c r="D15" s="217"/>
      <c r="E15" s="217"/>
      <c r="F15" s="291"/>
      <c r="G15" s="291"/>
      <c r="H15" s="291"/>
      <c r="I15" s="291"/>
      <c r="J15" s="291"/>
      <c r="K15" s="291"/>
      <c r="L15" s="291"/>
      <c r="M15" s="21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" customHeight="1">
      <c r="A16" s="219"/>
      <c r="B16" s="8" t="s">
        <v>15</v>
      </c>
      <c r="C16" s="210"/>
      <c r="D16" s="211"/>
      <c r="E16" s="211"/>
      <c r="F16" s="289"/>
      <c r="G16" s="289"/>
      <c r="H16" s="289"/>
      <c r="I16" s="289"/>
      <c r="J16" s="289"/>
      <c r="K16" s="289"/>
      <c r="L16" s="289"/>
      <c r="M16" s="22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customHeight="1">
      <c r="A17" s="219"/>
      <c r="B17" s="8" t="s">
        <v>16</v>
      </c>
      <c r="C17" s="210"/>
      <c r="D17" s="211"/>
      <c r="E17" s="211"/>
      <c r="F17" s="289"/>
      <c r="G17" s="289"/>
      <c r="H17" s="289"/>
      <c r="I17" s="289"/>
      <c r="J17" s="289"/>
      <c r="K17" s="289"/>
      <c r="L17" s="289"/>
      <c r="M17" s="22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" customHeight="1" thickBot="1">
      <c r="A18" s="275"/>
      <c r="B18" s="276" t="s">
        <v>17</v>
      </c>
      <c r="C18" s="223"/>
      <c r="D18" s="224"/>
      <c r="E18" s="224"/>
      <c r="F18" s="292"/>
      <c r="G18" s="292"/>
      <c r="H18" s="292"/>
      <c r="I18" s="292"/>
      <c r="J18" s="292"/>
      <c r="K18" s="292"/>
      <c r="L18" s="292"/>
      <c r="M18" s="22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customHeight="1">
      <c r="A19" s="385"/>
      <c r="B19" s="386" t="s">
        <v>18</v>
      </c>
      <c r="C19" s="393"/>
      <c r="D19" s="183"/>
      <c r="E19" s="183"/>
      <c r="F19" s="290"/>
      <c r="G19" s="290"/>
      <c r="H19" s="290"/>
      <c r="I19" s="290"/>
      <c r="J19" s="290"/>
      <c r="K19" s="290"/>
      <c r="L19" s="290"/>
      <c r="M19" s="38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4.45">
      <c r="A20" s="385"/>
      <c r="B20" s="386" t="s">
        <v>19</v>
      </c>
      <c r="C20" s="393"/>
      <c r="D20" s="183"/>
      <c r="E20" s="183"/>
      <c r="F20" s="290"/>
      <c r="G20" s="290"/>
      <c r="H20" s="290"/>
      <c r="I20" s="290"/>
      <c r="J20" s="290"/>
      <c r="K20" s="290"/>
      <c r="L20" s="290"/>
      <c r="M20" s="38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" customHeight="1" thickBot="1">
      <c r="A21" s="385"/>
      <c r="B21" s="386" t="s">
        <v>20</v>
      </c>
      <c r="C21" s="393"/>
      <c r="D21" s="183"/>
      <c r="E21" s="183"/>
      <c r="F21" s="290"/>
      <c r="G21" s="290"/>
      <c r="H21" s="290"/>
      <c r="I21" s="290"/>
      <c r="J21" s="290"/>
      <c r="K21" s="290"/>
      <c r="L21" s="290"/>
      <c r="M21" s="38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" hidden="1" customHeight="1">
      <c r="A22" s="389"/>
      <c r="B22" s="390" t="s">
        <v>18</v>
      </c>
      <c r="C22" s="394"/>
      <c r="D22" s="183"/>
      <c r="E22" s="183"/>
      <c r="F22" s="290"/>
      <c r="G22" s="290"/>
      <c r="H22" s="290"/>
      <c r="I22" s="290"/>
      <c r="J22" s="290"/>
      <c r="K22" s="290"/>
      <c r="L22" s="290"/>
      <c r="M22" s="38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4.45" hidden="1">
      <c r="A23" s="385"/>
      <c r="B23" s="391" t="s">
        <v>19</v>
      </c>
      <c r="C23" s="394"/>
      <c r="D23" s="183"/>
      <c r="E23" s="183"/>
      <c r="F23" s="290"/>
      <c r="G23" s="290"/>
      <c r="H23" s="290"/>
      <c r="I23" s="290"/>
      <c r="J23" s="290"/>
      <c r="K23" s="290"/>
      <c r="L23" s="290"/>
      <c r="M23" s="38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" hidden="1" customHeight="1" thickBot="1">
      <c r="A24" s="221"/>
      <c r="B24" s="392" t="s">
        <v>20</v>
      </c>
      <c r="C24" s="394"/>
      <c r="D24" s="183"/>
      <c r="E24" s="183"/>
      <c r="F24" s="290"/>
      <c r="G24" s="290"/>
      <c r="H24" s="290"/>
      <c r="I24" s="290"/>
      <c r="J24" s="290"/>
      <c r="K24" s="290"/>
      <c r="L24" s="290"/>
      <c r="M24" s="38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hidden="1" customHeight="1">
      <c r="A25" s="389"/>
      <c r="B25" s="390" t="s">
        <v>18</v>
      </c>
      <c r="C25" s="394"/>
      <c r="D25" s="183"/>
      <c r="E25" s="183"/>
      <c r="F25" s="290"/>
      <c r="G25" s="290"/>
      <c r="H25" s="290"/>
      <c r="I25" s="290"/>
      <c r="J25" s="290"/>
      <c r="K25" s="290"/>
      <c r="L25" s="290"/>
      <c r="M25" s="38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4.45" hidden="1">
      <c r="A26" s="385"/>
      <c r="B26" s="391" t="s">
        <v>19</v>
      </c>
      <c r="C26" s="394"/>
      <c r="D26" s="183"/>
      <c r="E26" s="183"/>
      <c r="F26" s="290"/>
      <c r="G26" s="290"/>
      <c r="H26" s="290"/>
      <c r="I26" s="290"/>
      <c r="J26" s="290"/>
      <c r="K26" s="290"/>
      <c r="L26" s="290"/>
      <c r="M26" s="38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hidden="1" customHeight="1" thickBot="1">
      <c r="A27" s="221"/>
      <c r="B27" s="392" t="s">
        <v>20</v>
      </c>
      <c r="C27" s="394"/>
      <c r="D27" s="183"/>
      <c r="E27" s="183"/>
      <c r="F27" s="290"/>
      <c r="G27" s="290"/>
      <c r="H27" s="290"/>
      <c r="I27" s="290"/>
      <c r="J27" s="290"/>
      <c r="K27" s="290"/>
      <c r="L27" s="290"/>
      <c r="M27" s="38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" hidden="1" customHeight="1">
      <c r="A28" s="389"/>
      <c r="B28" s="390" t="s">
        <v>18</v>
      </c>
      <c r="C28" s="394"/>
      <c r="D28" s="183"/>
      <c r="E28" s="183"/>
      <c r="F28" s="290"/>
      <c r="G28" s="290"/>
      <c r="H28" s="290"/>
      <c r="I28" s="290"/>
      <c r="J28" s="290"/>
      <c r="K28" s="290"/>
      <c r="L28" s="290"/>
      <c r="M28" s="38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4.45" hidden="1">
      <c r="A29" s="385"/>
      <c r="B29" s="391" t="s">
        <v>19</v>
      </c>
      <c r="C29" s="394"/>
      <c r="D29" s="183"/>
      <c r="E29" s="183"/>
      <c r="F29" s="290"/>
      <c r="G29" s="290"/>
      <c r="H29" s="290"/>
      <c r="I29" s="290"/>
      <c r="J29" s="290"/>
      <c r="K29" s="290"/>
      <c r="L29" s="290"/>
      <c r="M29" s="38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" hidden="1" customHeight="1" thickBot="1">
      <c r="A30" s="221"/>
      <c r="B30" s="392" t="s">
        <v>20</v>
      </c>
      <c r="C30" s="394"/>
      <c r="D30" s="183"/>
      <c r="E30" s="183"/>
      <c r="F30" s="290"/>
      <c r="G30" s="290"/>
      <c r="H30" s="290"/>
      <c r="I30" s="290"/>
      <c r="J30" s="290"/>
      <c r="K30" s="290"/>
      <c r="L30" s="290"/>
      <c r="M30" s="38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hidden="1" customHeight="1">
      <c r="A31" s="389"/>
      <c r="B31" s="390" t="s">
        <v>18</v>
      </c>
      <c r="C31" s="394"/>
      <c r="D31" s="183"/>
      <c r="E31" s="183"/>
      <c r="F31" s="290"/>
      <c r="G31" s="290"/>
      <c r="H31" s="290"/>
      <c r="I31" s="290"/>
      <c r="J31" s="290"/>
      <c r="K31" s="290"/>
      <c r="L31" s="290"/>
      <c r="M31" s="38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4.45" hidden="1">
      <c r="A32" s="385"/>
      <c r="B32" s="391" t="s">
        <v>19</v>
      </c>
      <c r="C32" s="394"/>
      <c r="D32" s="183"/>
      <c r="E32" s="183"/>
      <c r="F32" s="290"/>
      <c r="G32" s="290"/>
      <c r="H32" s="290"/>
      <c r="I32" s="290"/>
      <c r="J32" s="290"/>
      <c r="K32" s="290"/>
      <c r="L32" s="290"/>
      <c r="M32" s="38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hidden="1" customHeight="1" thickBot="1">
      <c r="A33" s="221"/>
      <c r="B33" s="392" t="s">
        <v>20</v>
      </c>
      <c r="C33" s="394"/>
      <c r="D33" s="183"/>
      <c r="E33" s="183"/>
      <c r="F33" s="290"/>
      <c r="G33" s="290"/>
      <c r="H33" s="290"/>
      <c r="I33" s="290"/>
      <c r="J33" s="290"/>
      <c r="K33" s="290"/>
      <c r="L33" s="290"/>
      <c r="M33" s="38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" customHeight="1">
      <c r="A34" s="388" t="s">
        <v>21</v>
      </c>
      <c r="B34" s="252" t="s">
        <v>22</v>
      </c>
      <c r="C34" s="216"/>
      <c r="D34" s="217"/>
      <c r="E34" s="217"/>
      <c r="F34" s="291"/>
      <c r="G34" s="291"/>
      <c r="H34" s="291"/>
      <c r="I34" s="291"/>
      <c r="J34" s="291"/>
      <c r="K34" s="291"/>
      <c r="L34" s="291"/>
      <c r="M34" s="21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" customHeight="1">
      <c r="A35" s="219"/>
      <c r="B35" s="8" t="s">
        <v>23</v>
      </c>
      <c r="C35" s="210"/>
      <c r="D35" s="211"/>
      <c r="E35" s="211"/>
      <c r="F35" s="289"/>
      <c r="G35" s="289"/>
      <c r="H35" s="289"/>
      <c r="I35" s="289"/>
      <c r="J35" s="289"/>
      <c r="K35" s="289"/>
      <c r="L35" s="289"/>
      <c r="M35" s="22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" customHeight="1">
      <c r="A36" s="219"/>
      <c r="B36" s="8" t="s">
        <v>24</v>
      </c>
      <c r="C36" s="210"/>
      <c r="D36" s="211"/>
      <c r="E36" s="211"/>
      <c r="F36" s="289"/>
      <c r="G36" s="289"/>
      <c r="H36" s="289"/>
      <c r="I36" s="289"/>
      <c r="J36" s="289"/>
      <c r="K36" s="289"/>
      <c r="L36" s="289"/>
      <c r="M36" s="2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customHeight="1">
      <c r="A37" s="219"/>
      <c r="B37" s="8" t="s">
        <v>25</v>
      </c>
      <c r="C37" s="210"/>
      <c r="D37" s="211"/>
      <c r="E37" s="211"/>
      <c r="F37" s="289"/>
      <c r="G37" s="289"/>
      <c r="H37" s="289"/>
      <c r="I37" s="289"/>
      <c r="J37" s="289"/>
      <c r="K37" s="289"/>
      <c r="L37" s="289"/>
      <c r="M37" s="22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" customHeight="1">
      <c r="A38" s="219"/>
      <c r="B38" s="8" t="s">
        <v>26</v>
      </c>
      <c r="C38" s="210"/>
      <c r="D38" s="211"/>
      <c r="E38" s="211"/>
      <c r="F38" s="289"/>
      <c r="G38" s="289"/>
      <c r="H38" s="289"/>
      <c r="I38" s="289"/>
      <c r="J38" s="289"/>
      <c r="K38" s="289"/>
      <c r="L38" s="289"/>
      <c r="M38" s="22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customHeight="1" thickBot="1">
      <c r="A39" s="221"/>
      <c r="B39" s="222" t="s">
        <v>27</v>
      </c>
      <c r="C39" s="223"/>
      <c r="D39" s="224"/>
      <c r="E39" s="224"/>
      <c r="F39" s="292"/>
      <c r="G39" s="292"/>
      <c r="H39" s="292"/>
      <c r="I39" s="292"/>
      <c r="J39" s="292"/>
      <c r="K39" s="292"/>
      <c r="L39" s="292"/>
      <c r="M39" s="22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4.45">
      <c r="A40" s="279" t="s">
        <v>28</v>
      </c>
      <c r="B40" s="280"/>
      <c r="C40" s="229">
        <f t="shared" ref="C40:M40" si="0">C$1</f>
        <v>0</v>
      </c>
      <c r="D40" s="229">
        <f t="shared" si="0"/>
        <v>0</v>
      </c>
      <c r="E40" s="229">
        <f t="shared" si="0"/>
        <v>0</v>
      </c>
      <c r="F40" s="229">
        <f t="shared" si="0"/>
        <v>0</v>
      </c>
      <c r="G40" s="229">
        <f t="shared" si="0"/>
        <v>0</v>
      </c>
      <c r="H40" s="229">
        <f t="shared" si="0"/>
        <v>0</v>
      </c>
      <c r="I40" s="229">
        <f t="shared" si="0"/>
        <v>0</v>
      </c>
      <c r="J40" s="229">
        <f t="shared" si="0"/>
        <v>0</v>
      </c>
      <c r="K40" s="229">
        <f t="shared" si="0"/>
        <v>0</v>
      </c>
      <c r="L40" s="229">
        <f t="shared" si="0"/>
        <v>0</v>
      </c>
      <c r="M40" s="229">
        <f t="shared" si="0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4.45">
      <c r="A41" s="352" t="s">
        <v>29</v>
      </c>
      <c r="B41" s="345" t="s">
        <v>30</v>
      </c>
      <c r="C41" s="355"/>
      <c r="D41" s="11"/>
      <c r="E41" s="11"/>
      <c r="F41" s="293"/>
      <c r="G41" s="293"/>
      <c r="H41" s="293"/>
      <c r="I41" s="293"/>
      <c r="J41" s="293"/>
      <c r="K41" s="293"/>
      <c r="L41" s="293"/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4.45">
      <c r="A42" s="353"/>
      <c r="B42" s="345" t="s">
        <v>31</v>
      </c>
      <c r="C42" s="355"/>
      <c r="D42" s="11"/>
      <c r="E42" s="11"/>
      <c r="F42" s="293"/>
      <c r="G42" s="293"/>
      <c r="H42" s="293"/>
      <c r="I42" s="293"/>
      <c r="J42" s="293"/>
      <c r="K42" s="293"/>
      <c r="L42" s="293"/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4.45">
      <c r="A43" s="354"/>
      <c r="B43" s="345" t="s">
        <v>32</v>
      </c>
      <c r="C43" s="355"/>
      <c r="D43" s="11"/>
      <c r="E43" s="11"/>
      <c r="F43" s="293"/>
      <c r="G43" s="293"/>
      <c r="H43" s="293"/>
      <c r="I43" s="293"/>
      <c r="J43" s="293"/>
      <c r="K43" s="293"/>
      <c r="L43" s="293"/>
      <c r="M43" s="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4.45">
      <c r="A44" s="352" t="s">
        <v>33</v>
      </c>
      <c r="B44" s="345" t="s">
        <v>30</v>
      </c>
      <c r="C44" s="13"/>
      <c r="D44" s="13"/>
      <c r="E44" s="13"/>
      <c r="F44" s="29"/>
      <c r="G44" s="29"/>
      <c r="H44" s="29"/>
      <c r="I44" s="29"/>
      <c r="J44" s="29"/>
      <c r="K44" s="29"/>
      <c r="L44" s="29"/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4.45">
      <c r="A45" s="353"/>
      <c r="B45" s="345" t="s">
        <v>31</v>
      </c>
      <c r="C45" s="29"/>
      <c r="D45" s="29"/>
      <c r="E45" s="13"/>
      <c r="F45" s="29"/>
      <c r="G45" s="29"/>
      <c r="H45" s="29"/>
      <c r="I45" s="29"/>
      <c r="J45" s="29"/>
      <c r="K45" s="29"/>
      <c r="L45" s="29"/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4.45">
      <c r="A46" s="354"/>
      <c r="B46" s="345" t="s">
        <v>32</v>
      </c>
      <c r="C46" s="29"/>
      <c r="D46" s="29"/>
      <c r="E46" s="13"/>
      <c r="F46" s="29"/>
      <c r="G46" s="29"/>
      <c r="H46" s="29"/>
      <c r="I46" s="29"/>
      <c r="J46" s="29"/>
      <c r="K46" s="29"/>
      <c r="L46" s="29"/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45">
      <c r="A47" s="352" t="s">
        <v>34</v>
      </c>
      <c r="B47" s="345" t="s">
        <v>30</v>
      </c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4.45">
      <c r="A48" s="353"/>
      <c r="B48" s="345" t="s">
        <v>31</v>
      </c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4.45">
      <c r="A49" s="354"/>
      <c r="B49" s="345" t="s">
        <v>32</v>
      </c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4.45">
      <c r="A50" s="352" t="s">
        <v>35</v>
      </c>
      <c r="B50" s="345" t="s">
        <v>30</v>
      </c>
      <c r="C50" s="13"/>
      <c r="D50" s="13"/>
      <c r="E50" s="13"/>
      <c r="F50" s="29"/>
      <c r="G50" s="29"/>
      <c r="H50" s="29"/>
      <c r="I50" s="29"/>
      <c r="J50" s="29"/>
      <c r="K50" s="29"/>
      <c r="L50" s="29"/>
      <c r="M50" s="1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4.45">
      <c r="A51" s="353"/>
      <c r="B51" s="345" t="s">
        <v>31</v>
      </c>
      <c r="C51" s="13"/>
      <c r="D51" s="13"/>
      <c r="E51" s="13"/>
      <c r="F51" s="29"/>
      <c r="G51" s="29"/>
      <c r="H51" s="29"/>
      <c r="I51" s="29"/>
      <c r="J51" s="29"/>
      <c r="K51" s="29"/>
      <c r="L51" s="29"/>
      <c r="M51" s="1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4.45">
      <c r="A52" s="354"/>
      <c r="B52" s="345" t="s">
        <v>32</v>
      </c>
      <c r="C52" s="13"/>
      <c r="D52" s="13"/>
      <c r="E52" s="13"/>
      <c r="F52" s="29"/>
      <c r="G52" s="29"/>
      <c r="H52" s="29"/>
      <c r="I52" s="29"/>
      <c r="J52" s="29"/>
      <c r="K52" s="29"/>
      <c r="L52" s="29"/>
      <c r="M52" s="1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4.45">
      <c r="A53" s="352" t="s">
        <v>36</v>
      </c>
      <c r="B53" s="345" t="s">
        <v>30</v>
      </c>
      <c r="C53" s="13"/>
      <c r="D53" s="13"/>
      <c r="E53" s="13"/>
      <c r="F53" s="29"/>
      <c r="G53" s="29"/>
      <c r="H53" s="29"/>
      <c r="I53" s="29"/>
      <c r="J53" s="29"/>
      <c r="K53" s="29"/>
      <c r="L53" s="29"/>
      <c r="M53" s="1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4.45">
      <c r="A54" s="353"/>
      <c r="B54" s="345" t="s">
        <v>31</v>
      </c>
      <c r="C54" s="29"/>
      <c r="D54" s="29"/>
      <c r="E54" s="13"/>
      <c r="F54" s="29"/>
      <c r="G54" s="29"/>
      <c r="H54" s="29"/>
      <c r="I54" s="29"/>
      <c r="J54" s="29"/>
      <c r="K54" s="29"/>
      <c r="L54" s="29"/>
      <c r="M54" s="1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4.45">
      <c r="A55" s="354"/>
      <c r="B55" s="345" t="s">
        <v>32</v>
      </c>
      <c r="C55" s="29"/>
      <c r="D55" s="29"/>
      <c r="E55" s="13"/>
      <c r="F55" s="29"/>
      <c r="G55" s="29"/>
      <c r="H55" s="29"/>
      <c r="I55" s="29"/>
      <c r="J55" s="29"/>
      <c r="K55" s="29"/>
      <c r="L55" s="29"/>
      <c r="M55" s="1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4.45">
      <c r="A56" s="352" t="s">
        <v>37</v>
      </c>
      <c r="B56" s="345" t="s">
        <v>30</v>
      </c>
      <c r="C56" s="15"/>
      <c r="D56" s="15"/>
      <c r="E56" s="16"/>
      <c r="F56" s="15"/>
      <c r="G56" s="15"/>
      <c r="H56" s="15"/>
      <c r="I56" s="15"/>
      <c r="J56" s="15"/>
      <c r="K56" s="15"/>
      <c r="L56" s="15"/>
      <c r="M56" s="1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4.45">
      <c r="A57" s="353"/>
      <c r="B57" s="345" t="s">
        <v>31</v>
      </c>
      <c r="C57" s="15"/>
      <c r="D57" s="15"/>
      <c r="E57" s="16"/>
      <c r="F57" s="15"/>
      <c r="G57" s="15"/>
      <c r="H57" s="15"/>
      <c r="I57" s="15"/>
      <c r="J57" s="15"/>
      <c r="K57" s="15"/>
      <c r="L57" s="15"/>
      <c r="M57" s="1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4.45">
      <c r="A58" s="354"/>
      <c r="B58" s="345" t="s">
        <v>32</v>
      </c>
      <c r="C58" s="15"/>
      <c r="D58" s="15"/>
      <c r="E58" s="16"/>
      <c r="F58" s="15"/>
      <c r="G58" s="15"/>
      <c r="H58" s="15"/>
      <c r="I58" s="15"/>
      <c r="J58" s="15"/>
      <c r="K58" s="15"/>
      <c r="L58" s="15"/>
      <c r="M58" s="1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4.45">
      <c r="A59" s="352" t="s">
        <v>38</v>
      </c>
      <c r="B59" s="345" t="s">
        <v>39</v>
      </c>
      <c r="C59" s="13"/>
      <c r="D59" s="13"/>
      <c r="E59" s="13"/>
      <c r="F59" s="29"/>
      <c r="G59" s="29"/>
      <c r="H59" s="29"/>
      <c r="I59" s="29"/>
      <c r="J59" s="29"/>
      <c r="K59" s="29"/>
      <c r="L59" s="29"/>
      <c r="M59" s="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4.45">
      <c r="A60" s="353"/>
      <c r="B60" s="345" t="s">
        <v>31</v>
      </c>
      <c r="C60" s="13"/>
      <c r="D60" s="13"/>
      <c r="E60" s="13"/>
      <c r="F60" s="29"/>
      <c r="G60" s="29"/>
      <c r="H60" s="29"/>
      <c r="I60" s="29"/>
      <c r="J60" s="29"/>
      <c r="K60" s="29"/>
      <c r="L60" s="29"/>
      <c r="M60" s="1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4.45">
      <c r="A61" s="354"/>
      <c r="B61" s="345" t="s">
        <v>32</v>
      </c>
      <c r="C61" s="13"/>
      <c r="D61" s="13"/>
      <c r="E61" s="13"/>
      <c r="F61" s="29"/>
      <c r="G61" s="29"/>
      <c r="H61" s="29"/>
      <c r="I61" s="29"/>
      <c r="J61" s="29"/>
      <c r="K61" s="29"/>
      <c r="L61" s="29"/>
      <c r="M61" s="1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4.45">
      <c r="A62" s="352" t="s">
        <v>40</v>
      </c>
      <c r="B62" s="345" t="s">
        <v>39</v>
      </c>
      <c r="C62" s="13"/>
      <c r="D62" s="13"/>
      <c r="E62" s="13"/>
      <c r="F62" s="29"/>
      <c r="G62" s="29"/>
      <c r="H62" s="29"/>
      <c r="I62" s="29"/>
      <c r="J62" s="29"/>
      <c r="K62" s="29"/>
      <c r="L62" s="29"/>
      <c r="M62" s="1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4.45">
      <c r="A63" s="353"/>
      <c r="B63" s="345" t="s">
        <v>31</v>
      </c>
      <c r="C63" s="29"/>
      <c r="D63" s="29"/>
      <c r="E63" s="13"/>
      <c r="F63" s="29"/>
      <c r="G63" s="29"/>
      <c r="H63" s="29"/>
      <c r="I63" s="29"/>
      <c r="J63" s="29"/>
      <c r="K63" s="29"/>
      <c r="L63" s="29"/>
      <c r="M63" s="1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4.45">
      <c r="A64" s="354"/>
      <c r="B64" s="345" t="s">
        <v>32</v>
      </c>
      <c r="C64" s="29"/>
      <c r="D64" s="29"/>
      <c r="E64" s="13"/>
      <c r="F64" s="29"/>
      <c r="G64" s="29"/>
      <c r="H64" s="29"/>
      <c r="I64" s="29"/>
      <c r="J64" s="29"/>
      <c r="K64" s="29"/>
      <c r="L64" s="29"/>
      <c r="M64" s="1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4.45">
      <c r="A65" s="352" t="s">
        <v>41</v>
      </c>
      <c r="B65" s="345" t="s">
        <v>39</v>
      </c>
      <c r="C65" s="15"/>
      <c r="D65" s="15"/>
      <c r="E65" s="16"/>
      <c r="F65" s="15"/>
      <c r="G65" s="15"/>
      <c r="H65" s="15"/>
      <c r="I65" s="15"/>
      <c r="J65" s="15"/>
      <c r="K65" s="15"/>
      <c r="L65" s="15"/>
      <c r="M65" s="1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4.45">
      <c r="A66" s="353"/>
      <c r="B66" s="345" t="s">
        <v>31</v>
      </c>
      <c r="C66" s="15"/>
      <c r="D66" s="15"/>
      <c r="E66" s="16"/>
      <c r="F66" s="15"/>
      <c r="G66" s="15"/>
      <c r="H66" s="15"/>
      <c r="I66" s="15"/>
      <c r="J66" s="15"/>
      <c r="K66" s="15"/>
      <c r="L66" s="15"/>
      <c r="M66" s="1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4.45">
      <c r="A67" s="354"/>
      <c r="B67" s="345" t="s">
        <v>32</v>
      </c>
      <c r="C67" s="15"/>
      <c r="D67" s="15"/>
      <c r="E67" s="16"/>
      <c r="F67" s="15"/>
      <c r="G67" s="15"/>
      <c r="H67" s="15"/>
      <c r="I67" s="15"/>
      <c r="J67" s="15"/>
      <c r="K67" s="15"/>
      <c r="L67" s="15"/>
      <c r="M67" s="1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4.45">
      <c r="A68" s="352" t="s">
        <v>42</v>
      </c>
      <c r="B68" s="345" t="s">
        <v>30</v>
      </c>
      <c r="C68" s="15"/>
      <c r="D68" s="15"/>
      <c r="E68" s="16"/>
      <c r="F68" s="15"/>
      <c r="G68" s="15"/>
      <c r="H68" s="15"/>
      <c r="I68" s="15"/>
      <c r="J68" s="15"/>
      <c r="K68" s="15"/>
      <c r="L68" s="15"/>
      <c r="M68" s="1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4.45">
      <c r="A69" s="353"/>
      <c r="B69" s="345" t="s">
        <v>31</v>
      </c>
      <c r="C69" s="15"/>
      <c r="D69" s="15"/>
      <c r="E69" s="16"/>
      <c r="F69" s="15"/>
      <c r="G69" s="15"/>
      <c r="H69" s="15"/>
      <c r="I69" s="15"/>
      <c r="J69" s="15"/>
      <c r="K69" s="15"/>
      <c r="L69" s="15"/>
      <c r="M69" s="1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4.45">
      <c r="A70" s="354"/>
      <c r="B70" s="345" t="s">
        <v>32</v>
      </c>
      <c r="C70" s="15"/>
      <c r="D70" s="15"/>
      <c r="E70" s="16"/>
      <c r="F70" s="15"/>
      <c r="G70" s="15"/>
      <c r="H70" s="15"/>
      <c r="I70" s="15"/>
      <c r="J70" s="15"/>
      <c r="K70" s="15"/>
      <c r="L70" s="15"/>
      <c r="M70" s="1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4.45">
      <c r="A71" s="31" t="s">
        <v>43</v>
      </c>
      <c r="B71" s="345" t="s">
        <v>44</v>
      </c>
      <c r="C71" s="15"/>
      <c r="D71" s="15"/>
      <c r="E71" s="16"/>
      <c r="F71" s="15"/>
      <c r="G71" s="15"/>
      <c r="H71" s="15"/>
      <c r="I71" s="15"/>
      <c r="J71" s="15"/>
      <c r="K71" s="15"/>
      <c r="L71" s="15"/>
      <c r="M71" s="1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4.45">
      <c r="A72" s="352" t="s">
        <v>45</v>
      </c>
      <c r="B72" s="72" t="s">
        <v>46</v>
      </c>
      <c r="C72" s="13"/>
      <c r="D72" s="13"/>
      <c r="E72" s="13"/>
      <c r="F72" s="29"/>
      <c r="G72" s="29"/>
      <c r="H72" s="29"/>
      <c r="I72" s="29"/>
      <c r="J72" s="29"/>
      <c r="K72" s="29"/>
      <c r="L72" s="29"/>
      <c r="M72" s="1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4.45">
      <c r="A73" s="353"/>
      <c r="B73" s="72" t="s">
        <v>47</v>
      </c>
      <c r="C73" s="13"/>
      <c r="D73" s="13"/>
      <c r="E73" s="13"/>
      <c r="F73" s="29"/>
      <c r="G73" s="29"/>
      <c r="H73" s="29"/>
      <c r="I73" s="29"/>
      <c r="J73" s="29"/>
      <c r="K73" s="29"/>
      <c r="L73" s="29"/>
      <c r="M73" s="1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4.45">
      <c r="A74" s="354"/>
      <c r="B74" s="72" t="s">
        <v>48</v>
      </c>
      <c r="C74" s="19"/>
      <c r="D74" s="13"/>
      <c r="E74" s="13"/>
      <c r="F74" s="29"/>
      <c r="G74" s="29"/>
      <c r="H74" s="29"/>
      <c r="I74" s="29"/>
      <c r="J74" s="29"/>
      <c r="K74" s="29"/>
      <c r="L74" s="29"/>
      <c r="M74" s="1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4.45">
      <c r="A75" s="201" t="s">
        <v>49</v>
      </c>
      <c r="B75" s="200" t="s">
        <v>50</v>
      </c>
      <c r="C75" s="13"/>
      <c r="D75" s="13"/>
      <c r="E75" s="13"/>
      <c r="F75" s="29"/>
      <c r="G75" s="29"/>
      <c r="H75" s="29"/>
      <c r="I75" s="29"/>
      <c r="J75" s="29"/>
      <c r="K75" s="29"/>
      <c r="L75" s="29"/>
      <c r="M75" s="1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4.45">
      <c r="A76" s="203" t="s">
        <v>51</v>
      </c>
      <c r="B76" s="72" t="s">
        <v>52</v>
      </c>
      <c r="C76" s="11"/>
      <c r="D76" s="11"/>
      <c r="E76" s="11"/>
      <c r="F76" s="293"/>
      <c r="G76" s="293"/>
      <c r="H76" s="293"/>
      <c r="I76" s="293"/>
      <c r="J76" s="293"/>
      <c r="K76" s="293"/>
      <c r="L76" s="293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4.45">
      <c r="A77" s="205"/>
      <c r="B77" s="72" t="s">
        <v>53</v>
      </c>
      <c r="C77" s="11"/>
      <c r="D77" s="4"/>
      <c r="E77" s="4"/>
      <c r="F77" s="282"/>
      <c r="G77" s="282"/>
      <c r="H77" s="282"/>
      <c r="I77" s="282"/>
      <c r="J77" s="282"/>
      <c r="K77" s="282"/>
      <c r="L77" s="282"/>
      <c r="M77" s="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thickBot="1">
      <c r="A78" s="204" t="s">
        <v>54</v>
      </c>
      <c r="B78" s="346" t="s">
        <v>55</v>
      </c>
      <c r="C78" s="20"/>
      <c r="D78" s="20"/>
      <c r="E78" s="20"/>
      <c r="F78" s="37"/>
      <c r="G78" s="37"/>
      <c r="H78" s="37"/>
      <c r="I78" s="37"/>
      <c r="J78" s="37"/>
      <c r="K78" s="37"/>
      <c r="L78" s="37"/>
      <c r="M78" s="2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thickBot="1">
      <c r="A79" s="22" t="s">
        <v>56</v>
      </c>
      <c r="B79" s="23"/>
      <c r="C79" s="24">
        <f t="shared" ref="C79:M79" si="1">C$40</f>
        <v>0</v>
      </c>
      <c r="D79" s="24">
        <f t="shared" si="1"/>
        <v>0</v>
      </c>
      <c r="E79" s="24">
        <f t="shared" si="1"/>
        <v>0</v>
      </c>
      <c r="F79" s="24">
        <f t="shared" si="1"/>
        <v>0</v>
      </c>
      <c r="G79" s="24">
        <f t="shared" si="1"/>
        <v>0</v>
      </c>
      <c r="H79" s="24">
        <f t="shared" si="1"/>
        <v>0</v>
      </c>
      <c r="I79" s="24">
        <f t="shared" si="1"/>
        <v>0</v>
      </c>
      <c r="J79" s="24">
        <f t="shared" si="1"/>
        <v>0</v>
      </c>
      <c r="K79" s="24">
        <f t="shared" si="1"/>
        <v>0</v>
      </c>
      <c r="L79" s="24">
        <f t="shared" si="1"/>
        <v>0</v>
      </c>
      <c r="M79" s="24">
        <f t="shared" si="1"/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4.45">
      <c r="A80" s="203" t="s">
        <v>57</v>
      </c>
      <c r="B80" s="26" t="s">
        <v>52</v>
      </c>
      <c r="C80" s="347"/>
      <c r="D80" s="347"/>
      <c r="E80" s="347"/>
      <c r="F80" s="294"/>
      <c r="G80" s="294"/>
      <c r="H80" s="294"/>
      <c r="I80" s="294"/>
      <c r="J80" s="294"/>
      <c r="K80" s="294"/>
      <c r="L80" s="294"/>
      <c r="M80" s="34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4.45">
      <c r="A81" s="199"/>
      <c r="B81" s="27" t="s">
        <v>58</v>
      </c>
      <c r="C81" s="13"/>
      <c r="D81" s="13"/>
      <c r="E81" s="13"/>
      <c r="F81" s="29"/>
      <c r="G81" s="29"/>
      <c r="H81" s="29"/>
      <c r="I81" s="29"/>
      <c r="J81" s="29"/>
      <c r="K81" s="29"/>
      <c r="L81" s="29"/>
      <c r="M81" s="1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4.45">
      <c r="A82" s="199"/>
      <c r="B82" s="27" t="s">
        <v>59</v>
      </c>
      <c r="C82" s="13"/>
      <c r="D82" s="13"/>
      <c r="E82" s="13"/>
      <c r="F82" s="29"/>
      <c r="G82" s="29"/>
      <c r="H82" s="29"/>
      <c r="I82" s="29"/>
      <c r="J82" s="29"/>
      <c r="K82" s="29"/>
      <c r="L82" s="29"/>
      <c r="M82" s="2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4.45">
      <c r="A83" s="202"/>
      <c r="B83" s="27" t="s">
        <v>60</v>
      </c>
      <c r="C83" s="13"/>
      <c r="D83" s="13"/>
      <c r="E83" s="16"/>
      <c r="F83" s="15"/>
      <c r="G83" s="15"/>
      <c r="H83" s="15"/>
      <c r="I83" s="15"/>
      <c r="J83" s="15"/>
      <c r="K83" s="15"/>
      <c r="L83" s="15"/>
      <c r="M83" s="2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4.45">
      <c r="A84" s="366" t="s">
        <v>61</v>
      </c>
      <c r="B84" s="200" t="s">
        <v>52</v>
      </c>
      <c r="C84" s="16"/>
      <c r="D84" s="16"/>
      <c r="E84" s="16"/>
      <c r="F84" s="15"/>
      <c r="G84" s="15"/>
      <c r="H84" s="15"/>
      <c r="I84" s="15"/>
      <c r="J84" s="15"/>
      <c r="K84" s="15"/>
      <c r="L84" s="15"/>
      <c r="M84" s="1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4.45">
      <c r="A85" s="367"/>
      <c r="B85" s="200" t="s">
        <v>62</v>
      </c>
      <c r="C85" s="16"/>
      <c r="D85" s="16"/>
      <c r="E85" s="16"/>
      <c r="F85" s="15"/>
      <c r="G85" s="15"/>
      <c r="H85" s="15"/>
      <c r="I85" s="15"/>
      <c r="J85" s="15"/>
      <c r="K85" s="15"/>
      <c r="L85" s="15"/>
      <c r="M85" s="1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4.45">
      <c r="A86" s="368"/>
      <c r="B86" s="200" t="s">
        <v>63</v>
      </c>
      <c r="C86" s="13"/>
      <c r="D86" s="13"/>
      <c r="E86" s="13"/>
      <c r="F86" s="29"/>
      <c r="G86" s="29"/>
      <c r="H86" s="29"/>
      <c r="I86" s="29"/>
      <c r="J86" s="29"/>
      <c r="K86" s="29"/>
      <c r="L86" s="29"/>
      <c r="M86" s="1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4.45">
      <c r="A87" s="203" t="s">
        <v>64</v>
      </c>
      <c r="B87" s="27" t="s">
        <v>52</v>
      </c>
      <c r="C87" s="13"/>
      <c r="D87" s="13"/>
      <c r="E87" s="13"/>
      <c r="F87" s="29"/>
      <c r="G87" s="29"/>
      <c r="H87" s="29"/>
      <c r="I87" s="29"/>
      <c r="J87" s="29"/>
      <c r="K87" s="29"/>
      <c r="L87" s="29"/>
      <c r="M87" s="1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4.45">
      <c r="A88" s="202"/>
      <c r="B88" s="27" t="s">
        <v>65</v>
      </c>
      <c r="C88" s="13"/>
      <c r="D88" s="13"/>
      <c r="E88" s="13"/>
      <c r="F88" s="29"/>
      <c r="G88" s="29"/>
      <c r="H88" s="29"/>
      <c r="I88" s="29"/>
      <c r="J88" s="29"/>
      <c r="K88" s="29"/>
      <c r="L88" s="29"/>
      <c r="M88" s="1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4.45">
      <c r="A89" s="203" t="s">
        <v>66</v>
      </c>
      <c r="B89" s="27" t="s">
        <v>52</v>
      </c>
      <c r="C89" s="13"/>
      <c r="D89" s="13"/>
      <c r="E89" s="13"/>
      <c r="F89" s="29"/>
      <c r="G89" s="29"/>
      <c r="H89" s="29"/>
      <c r="I89" s="29"/>
      <c r="J89" s="29"/>
      <c r="K89" s="29"/>
      <c r="L89" s="29"/>
      <c r="M89" s="1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4.45">
      <c r="A90" s="199"/>
      <c r="B90" s="27" t="s">
        <v>62</v>
      </c>
      <c r="C90" s="16"/>
      <c r="D90" s="16"/>
      <c r="E90" s="16"/>
      <c r="F90" s="15"/>
      <c r="G90" s="15"/>
      <c r="H90" s="15"/>
      <c r="I90" s="15"/>
      <c r="J90" s="15"/>
      <c r="K90" s="15"/>
      <c r="L90" s="15"/>
      <c r="M90" s="1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4.45">
      <c r="A91" s="199"/>
      <c r="B91" s="27" t="s">
        <v>63</v>
      </c>
      <c r="C91" s="16"/>
      <c r="D91" s="16"/>
      <c r="E91" s="16"/>
      <c r="F91" s="15"/>
      <c r="G91" s="15"/>
      <c r="H91" s="15"/>
      <c r="I91" s="15"/>
      <c r="J91" s="15"/>
      <c r="K91" s="15"/>
      <c r="L91" s="15"/>
      <c r="M91" s="1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4.45">
      <c r="A92" s="202"/>
      <c r="B92" s="27" t="s">
        <v>67</v>
      </c>
      <c r="C92" s="19"/>
      <c r="D92" s="13"/>
      <c r="E92" s="13"/>
      <c r="F92" s="29"/>
      <c r="G92" s="29"/>
      <c r="H92" s="29"/>
      <c r="I92" s="29"/>
      <c r="J92" s="29"/>
      <c r="K92" s="29"/>
      <c r="L92" s="29"/>
      <c r="M92" s="1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4.45">
      <c r="A93" s="203" t="s">
        <v>68</v>
      </c>
      <c r="B93" s="27" t="s">
        <v>52</v>
      </c>
      <c r="C93" s="16"/>
      <c r="D93" s="16"/>
      <c r="E93" s="16"/>
      <c r="F93" s="15"/>
      <c r="G93" s="15"/>
      <c r="H93" s="15"/>
      <c r="I93" s="15"/>
      <c r="J93" s="15"/>
      <c r="K93" s="15"/>
      <c r="L93" s="15"/>
      <c r="M93" s="1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4.45">
      <c r="A94" s="199"/>
      <c r="B94" s="27" t="s">
        <v>62</v>
      </c>
      <c r="C94" s="16"/>
      <c r="D94" s="16"/>
      <c r="E94" s="16"/>
      <c r="F94" s="15"/>
      <c r="G94" s="15"/>
      <c r="H94" s="15"/>
      <c r="I94" s="15"/>
      <c r="J94" s="15"/>
      <c r="K94" s="15"/>
      <c r="L94" s="15"/>
      <c r="M94" s="1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4.45">
      <c r="A95" s="202"/>
      <c r="B95" s="27" t="s">
        <v>63</v>
      </c>
      <c r="C95" s="13"/>
      <c r="D95" s="13"/>
      <c r="E95" s="13"/>
      <c r="F95" s="29"/>
      <c r="G95" s="29"/>
      <c r="H95" s="29"/>
      <c r="I95" s="29"/>
      <c r="J95" s="29"/>
      <c r="K95" s="29"/>
      <c r="L95" s="29"/>
      <c r="M95" s="1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4.45">
      <c r="A96" s="203" t="s">
        <v>69</v>
      </c>
      <c r="B96" s="18" t="s">
        <v>62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1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4.45">
      <c r="A97" s="199"/>
      <c r="B97" s="18" t="s">
        <v>70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1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4.45">
      <c r="A98" s="199"/>
      <c r="B98" s="30" t="s">
        <v>71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1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4.45">
      <c r="A99" s="199"/>
      <c r="B99" s="30" t="s">
        <v>72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1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4.45">
      <c r="A100" s="202"/>
      <c r="B100" s="30" t="s">
        <v>73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1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4.45">
      <c r="A101" s="31" t="s">
        <v>70</v>
      </c>
      <c r="B101" s="32"/>
      <c r="C101" s="349"/>
      <c r="D101" s="349"/>
      <c r="E101" s="349"/>
      <c r="F101" s="295"/>
      <c r="G101" s="295"/>
      <c r="H101" s="295"/>
      <c r="I101" s="295"/>
      <c r="J101" s="295"/>
      <c r="K101" s="295"/>
      <c r="L101" s="295"/>
      <c r="M101" s="3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4.45">
      <c r="A102" s="31" t="s">
        <v>74</v>
      </c>
      <c r="B102" s="4"/>
      <c r="C102" s="350"/>
      <c r="D102" s="295"/>
      <c r="E102" s="349"/>
      <c r="F102" s="295"/>
      <c r="G102" s="295"/>
      <c r="H102" s="295"/>
      <c r="I102" s="295"/>
      <c r="J102" s="295"/>
      <c r="K102" s="295"/>
      <c r="L102" s="295"/>
      <c r="M102" s="3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4.45">
      <c r="A103" s="31" t="s">
        <v>75</v>
      </c>
      <c r="B103" s="34"/>
      <c r="C103" s="350"/>
      <c r="D103" s="295"/>
      <c r="E103" s="349"/>
      <c r="F103" s="295"/>
      <c r="G103" s="295"/>
      <c r="H103" s="295"/>
      <c r="I103" s="295"/>
      <c r="J103" s="295"/>
      <c r="K103" s="295"/>
      <c r="L103" s="295"/>
      <c r="M103" s="3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4.45">
      <c r="A104" s="31" t="s">
        <v>76</v>
      </c>
      <c r="B104" s="35"/>
      <c r="C104" s="15"/>
      <c r="D104" s="15"/>
      <c r="E104" s="16"/>
      <c r="F104" s="15"/>
      <c r="G104" s="15"/>
      <c r="H104" s="15"/>
      <c r="I104" s="15"/>
      <c r="J104" s="15"/>
      <c r="K104" s="15"/>
      <c r="L104" s="15"/>
      <c r="M104" s="1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thickBot="1">
      <c r="A105" s="31" t="s">
        <v>77</v>
      </c>
      <c r="B105" s="36"/>
      <c r="C105" s="37"/>
      <c r="D105" s="37"/>
      <c r="E105" s="20"/>
      <c r="F105" s="37"/>
      <c r="G105" s="37"/>
      <c r="H105" s="37"/>
      <c r="I105" s="37"/>
      <c r="J105" s="37"/>
      <c r="K105" s="37"/>
      <c r="L105" s="37"/>
      <c r="M105" s="3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4.45">
      <c r="A106" s="187" t="s">
        <v>78</v>
      </c>
      <c r="B106" s="188"/>
      <c r="C106" s="188">
        <f t="shared" ref="C106:M106" si="2">C$40</f>
        <v>0</v>
      </c>
      <c r="D106" s="189">
        <f t="shared" si="2"/>
        <v>0</v>
      </c>
      <c r="E106" s="189">
        <f t="shared" si="2"/>
        <v>0</v>
      </c>
      <c r="F106" s="189">
        <f t="shared" si="2"/>
        <v>0</v>
      </c>
      <c r="G106" s="189">
        <f t="shared" si="2"/>
        <v>0</v>
      </c>
      <c r="H106" s="189">
        <f t="shared" si="2"/>
        <v>0</v>
      </c>
      <c r="I106" s="189">
        <f t="shared" si="2"/>
        <v>0</v>
      </c>
      <c r="J106" s="189">
        <f t="shared" si="2"/>
        <v>0</v>
      </c>
      <c r="K106" s="189">
        <f t="shared" si="2"/>
        <v>0</v>
      </c>
      <c r="L106" s="189">
        <f t="shared" si="2"/>
        <v>0</v>
      </c>
      <c r="M106" s="190">
        <f t="shared" si="2"/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4.45">
      <c r="A107" s="196" t="s">
        <v>79</v>
      </c>
      <c r="B107" s="186"/>
      <c r="C107" s="185"/>
      <c r="D107" s="40"/>
      <c r="E107" s="40"/>
      <c r="F107" s="296"/>
      <c r="G107" s="296"/>
      <c r="H107" s="296"/>
      <c r="I107" s="296"/>
      <c r="J107" s="296"/>
      <c r="K107" s="296"/>
      <c r="L107" s="296"/>
      <c r="M107" s="19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4.45">
      <c r="A108" s="196" t="s">
        <v>80</v>
      </c>
      <c r="B108" s="186"/>
      <c r="C108" s="185"/>
      <c r="D108" s="40"/>
      <c r="E108" s="40"/>
      <c r="F108" s="296"/>
      <c r="G108" s="296"/>
      <c r="H108" s="296"/>
      <c r="I108" s="296"/>
      <c r="J108" s="296"/>
      <c r="K108" s="296"/>
      <c r="L108" s="296"/>
      <c r="M108" s="19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4.45">
      <c r="A109" s="196" t="s">
        <v>81</v>
      </c>
      <c r="B109" s="186"/>
      <c r="C109" s="185"/>
      <c r="D109" s="40"/>
      <c r="E109" s="40"/>
      <c r="F109" s="296"/>
      <c r="G109" s="296"/>
      <c r="H109" s="296"/>
      <c r="I109" s="296"/>
      <c r="J109" s="296"/>
      <c r="K109" s="296"/>
      <c r="L109" s="296"/>
      <c r="M109" s="19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thickBot="1">
      <c r="A110" s="198" t="s">
        <v>82</v>
      </c>
      <c r="B110" s="197"/>
      <c r="C110" s="193"/>
      <c r="D110" s="194"/>
      <c r="E110" s="194"/>
      <c r="F110" s="297"/>
      <c r="G110" s="297"/>
      <c r="H110" s="297"/>
      <c r="I110" s="297"/>
      <c r="J110" s="297"/>
      <c r="K110" s="297"/>
      <c r="L110" s="297"/>
      <c r="M110" s="19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thickBot="1">
      <c r="A111" s="9"/>
      <c r="B111" s="4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thickBot="1">
      <c r="A112" s="395" t="s">
        <v>83</v>
      </c>
      <c r="B112" s="10"/>
      <c r="C112" s="42">
        <f>C$40</f>
        <v>0</v>
      </c>
      <c r="D112" s="24">
        <f t="shared" ref="D112:M112" si="3">D$40</f>
        <v>0</v>
      </c>
      <c r="E112" s="24">
        <f t="shared" si="3"/>
        <v>0</v>
      </c>
      <c r="F112" s="24">
        <f t="shared" si="3"/>
        <v>0</v>
      </c>
      <c r="G112" s="24">
        <f t="shared" si="3"/>
        <v>0</v>
      </c>
      <c r="H112" s="24">
        <f t="shared" si="3"/>
        <v>0</v>
      </c>
      <c r="I112" s="24">
        <f t="shared" si="3"/>
        <v>0</v>
      </c>
      <c r="J112" s="24">
        <f t="shared" si="3"/>
        <v>0</v>
      </c>
      <c r="K112" s="24">
        <f t="shared" si="3"/>
        <v>0</v>
      </c>
      <c r="L112" s="24">
        <f t="shared" si="3"/>
        <v>0</v>
      </c>
      <c r="M112" s="25">
        <f t="shared" si="3"/>
        <v>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4.45">
      <c r="A113" s="337" t="s">
        <v>84</v>
      </c>
      <c r="B113" s="329" t="s">
        <v>85</v>
      </c>
      <c r="C113" s="331"/>
      <c r="D113" s="331"/>
      <c r="E113" s="46"/>
      <c r="F113" s="300"/>
      <c r="G113" s="300"/>
      <c r="H113" s="300"/>
      <c r="I113" s="300"/>
      <c r="J113" s="300"/>
      <c r="K113" s="300"/>
      <c r="L113" s="300"/>
      <c r="M113" s="4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4.45">
      <c r="A114" s="48"/>
      <c r="B114" s="330" t="s">
        <v>86</v>
      </c>
      <c r="C114" s="331"/>
      <c r="D114" s="331"/>
      <c r="E114" s="4"/>
      <c r="F114" s="282"/>
      <c r="G114" s="282"/>
      <c r="H114" s="282"/>
      <c r="I114" s="282"/>
      <c r="J114" s="282"/>
      <c r="K114" s="282"/>
      <c r="L114" s="282"/>
      <c r="M114" s="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4.45">
      <c r="A115" s="48"/>
      <c r="B115" s="330" t="s">
        <v>87</v>
      </c>
      <c r="C115" s="331"/>
      <c r="D115" s="331"/>
      <c r="E115" s="4"/>
      <c r="F115" s="282"/>
      <c r="G115" s="282"/>
      <c r="H115" s="282"/>
      <c r="I115" s="282"/>
      <c r="J115" s="282"/>
      <c r="K115" s="282"/>
      <c r="L115" s="282"/>
      <c r="M115" s="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thickBot="1">
      <c r="A116" s="334"/>
      <c r="B116" s="335" t="s">
        <v>88</v>
      </c>
      <c r="C116" s="336"/>
      <c r="D116" s="336"/>
      <c r="E116" s="44"/>
      <c r="F116" s="299"/>
      <c r="G116" s="299"/>
      <c r="H116" s="299"/>
      <c r="I116" s="299"/>
      <c r="J116" s="299"/>
      <c r="K116" s="299"/>
      <c r="L116" s="299"/>
      <c r="M116" s="4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4.45">
      <c r="A117" s="338" t="s">
        <v>89</v>
      </c>
      <c r="B117" s="332" t="s">
        <v>90</v>
      </c>
      <c r="C117" s="333"/>
      <c r="D117" s="333"/>
      <c r="E117" s="34"/>
      <c r="F117" s="298"/>
      <c r="G117" s="298"/>
      <c r="H117" s="298"/>
      <c r="I117" s="298"/>
      <c r="J117" s="298"/>
      <c r="K117" s="298"/>
      <c r="L117" s="298"/>
      <c r="M117" s="4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4.45">
      <c r="A118" s="356"/>
      <c r="B118" s="49" t="s">
        <v>91</v>
      </c>
      <c r="C118" s="331"/>
      <c r="D118" s="331"/>
      <c r="E118" s="4"/>
      <c r="F118" s="282"/>
      <c r="G118" s="282"/>
      <c r="H118" s="282"/>
      <c r="I118" s="282"/>
      <c r="J118" s="282"/>
      <c r="K118" s="282"/>
      <c r="L118" s="282"/>
      <c r="M118" s="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5" customHeight="1">
      <c r="A119" s="357" t="s">
        <v>92</v>
      </c>
      <c r="B119" s="206" t="s">
        <v>93</v>
      </c>
      <c r="C119" s="4"/>
      <c r="D119" s="4"/>
      <c r="E119" s="4"/>
      <c r="F119" s="282"/>
      <c r="G119" s="282"/>
      <c r="H119" s="282"/>
      <c r="I119" s="282"/>
      <c r="J119" s="282"/>
      <c r="K119" s="282"/>
      <c r="L119" s="282"/>
      <c r="M119" s="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4.45">
      <c r="A120" s="358"/>
      <c r="B120" s="206" t="s">
        <v>94</v>
      </c>
      <c r="C120" s="4"/>
      <c r="D120" s="4"/>
      <c r="E120" s="4"/>
      <c r="F120" s="282"/>
      <c r="G120" s="282"/>
      <c r="H120" s="282"/>
      <c r="I120" s="282"/>
      <c r="J120" s="282"/>
      <c r="K120" s="282"/>
      <c r="L120" s="282"/>
      <c r="M120" s="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4.45">
      <c r="A121" s="358"/>
      <c r="B121" s="206" t="s">
        <v>95</v>
      </c>
      <c r="C121" s="4"/>
      <c r="D121" s="4"/>
      <c r="E121" s="4"/>
      <c r="F121" s="282"/>
      <c r="G121" s="282"/>
      <c r="H121" s="282"/>
      <c r="I121" s="282"/>
      <c r="J121" s="282"/>
      <c r="K121" s="282"/>
      <c r="L121" s="282"/>
      <c r="M121" s="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4.45">
      <c r="A122" s="359"/>
      <c r="B122" s="206" t="s">
        <v>96</v>
      </c>
      <c r="C122" s="4"/>
      <c r="D122" s="4"/>
      <c r="E122" s="4"/>
      <c r="F122" s="282"/>
      <c r="G122" s="282"/>
      <c r="H122" s="282"/>
      <c r="I122" s="282"/>
      <c r="J122" s="282"/>
      <c r="K122" s="282"/>
      <c r="L122" s="282"/>
      <c r="M122" s="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5" customHeight="1">
      <c r="A123" s="341" t="s">
        <v>97</v>
      </c>
      <c r="B123" s="50" t="s">
        <v>93</v>
      </c>
      <c r="C123" s="4"/>
      <c r="D123" s="4"/>
      <c r="E123" s="4"/>
      <c r="F123" s="282"/>
      <c r="G123" s="282"/>
      <c r="H123" s="282"/>
      <c r="I123" s="282"/>
      <c r="J123" s="282"/>
      <c r="K123" s="282"/>
      <c r="L123" s="282"/>
      <c r="M123" s="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4.45">
      <c r="A124" s="341"/>
      <c r="B124" s="50" t="s">
        <v>95</v>
      </c>
      <c r="C124" s="4"/>
      <c r="D124" s="4"/>
      <c r="E124" s="4"/>
      <c r="F124" s="282"/>
      <c r="G124" s="282"/>
      <c r="H124" s="282"/>
      <c r="I124" s="282"/>
      <c r="J124" s="282"/>
      <c r="K124" s="282"/>
      <c r="L124" s="282"/>
      <c r="M124" s="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4.45">
      <c r="A125" s="341"/>
      <c r="B125" s="50" t="s">
        <v>96</v>
      </c>
      <c r="C125" s="4"/>
      <c r="D125" s="4"/>
      <c r="E125" s="4"/>
      <c r="F125" s="282"/>
      <c r="G125" s="282"/>
      <c r="H125" s="282"/>
      <c r="I125" s="282"/>
      <c r="J125" s="282"/>
      <c r="K125" s="282"/>
      <c r="L125" s="282"/>
      <c r="M125" s="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5" customHeight="1">
      <c r="A126" s="361" t="s">
        <v>98</v>
      </c>
      <c r="B126" s="206" t="s">
        <v>93</v>
      </c>
      <c r="C126" s="4"/>
      <c r="D126" s="4"/>
      <c r="E126" s="4"/>
      <c r="F126" s="282"/>
      <c r="G126" s="282"/>
      <c r="H126" s="282"/>
      <c r="I126" s="282"/>
      <c r="J126" s="282"/>
      <c r="K126" s="282"/>
      <c r="L126" s="282"/>
      <c r="M126" s="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4.45">
      <c r="A127" s="358"/>
      <c r="B127" s="206" t="s">
        <v>94</v>
      </c>
      <c r="C127" s="4"/>
      <c r="D127" s="4"/>
      <c r="E127" s="4"/>
      <c r="F127" s="282"/>
      <c r="G127" s="282"/>
      <c r="H127" s="282"/>
      <c r="I127" s="282"/>
      <c r="J127" s="282"/>
      <c r="K127" s="282"/>
      <c r="L127" s="282"/>
      <c r="M127" s="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4.45">
      <c r="A128" s="358"/>
      <c r="B128" s="206" t="s">
        <v>95</v>
      </c>
      <c r="C128" s="4"/>
      <c r="D128" s="4"/>
      <c r="E128" s="4"/>
      <c r="F128" s="282"/>
      <c r="G128" s="282"/>
      <c r="H128" s="282"/>
      <c r="I128" s="282"/>
      <c r="J128" s="282"/>
      <c r="K128" s="282"/>
      <c r="L128" s="282"/>
      <c r="M128" s="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4.45">
      <c r="A129" s="359"/>
      <c r="B129" s="206" t="s">
        <v>96</v>
      </c>
      <c r="C129" s="4"/>
      <c r="D129" s="4"/>
      <c r="E129" s="4"/>
      <c r="F129" s="282"/>
      <c r="G129" s="282"/>
      <c r="H129" s="282"/>
      <c r="I129" s="282"/>
      <c r="J129" s="282"/>
      <c r="K129" s="282"/>
      <c r="L129" s="282"/>
      <c r="M129" s="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4.45">
      <c r="A130" s="360" t="s">
        <v>99</v>
      </c>
      <c r="B130" s="51"/>
      <c r="C130" s="4"/>
      <c r="D130" s="4"/>
      <c r="E130" s="4"/>
      <c r="F130" s="282"/>
      <c r="G130" s="282"/>
      <c r="H130" s="282"/>
      <c r="I130" s="282"/>
      <c r="J130" s="282"/>
      <c r="K130" s="282"/>
      <c r="L130" s="282"/>
      <c r="M130" s="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4.45">
      <c r="A131" s="339" t="s">
        <v>100</v>
      </c>
      <c r="B131" s="52"/>
      <c r="C131" s="4"/>
      <c r="D131" s="4"/>
      <c r="E131" s="4"/>
      <c r="F131" s="282"/>
      <c r="G131" s="282"/>
      <c r="H131" s="282"/>
      <c r="I131" s="282"/>
      <c r="J131" s="282"/>
      <c r="K131" s="282"/>
      <c r="L131" s="282"/>
      <c r="M131" s="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4.45">
      <c r="A132" s="339" t="s">
        <v>101</v>
      </c>
      <c r="B132" s="52"/>
      <c r="C132" s="4"/>
      <c r="D132" s="4"/>
      <c r="E132" s="4"/>
      <c r="F132" s="282"/>
      <c r="G132" s="282"/>
      <c r="H132" s="282"/>
      <c r="I132" s="282"/>
      <c r="J132" s="282"/>
      <c r="K132" s="282"/>
      <c r="L132" s="282"/>
      <c r="M132" s="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4.45">
      <c r="A133" s="339" t="s">
        <v>102</v>
      </c>
      <c r="B133" s="52"/>
      <c r="C133" s="4"/>
      <c r="D133" s="4"/>
      <c r="E133" s="4"/>
      <c r="F133" s="282"/>
      <c r="G133" s="282"/>
      <c r="H133" s="282"/>
      <c r="I133" s="282"/>
      <c r="J133" s="282"/>
      <c r="K133" s="282"/>
      <c r="L133" s="282"/>
      <c r="M133" s="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29.1">
      <c r="A134" s="362" t="s">
        <v>103</v>
      </c>
      <c r="B134" s="50" t="s">
        <v>104</v>
      </c>
      <c r="C134" s="4"/>
      <c r="D134" s="4"/>
      <c r="E134" s="4"/>
      <c r="F134" s="282"/>
      <c r="G134" s="282"/>
      <c r="H134" s="282"/>
      <c r="I134" s="282"/>
      <c r="J134" s="282"/>
      <c r="K134" s="282"/>
      <c r="L134" s="282"/>
      <c r="M134" s="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4.45">
      <c r="A135" s="342"/>
      <c r="B135" s="50" t="s">
        <v>105</v>
      </c>
      <c r="C135" s="4"/>
      <c r="D135" s="4"/>
      <c r="E135" s="4"/>
      <c r="F135" s="282"/>
      <c r="G135" s="282"/>
      <c r="H135" s="282"/>
      <c r="I135" s="282"/>
      <c r="J135" s="282"/>
      <c r="K135" s="282"/>
      <c r="L135" s="282"/>
      <c r="M135" s="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29.1">
      <c r="A136" s="362" t="s">
        <v>106</v>
      </c>
      <c r="B136" s="50" t="s">
        <v>61</v>
      </c>
      <c r="C136" s="4"/>
      <c r="D136" s="4"/>
      <c r="E136" s="4"/>
      <c r="F136" s="282"/>
      <c r="G136" s="282"/>
      <c r="H136" s="282"/>
      <c r="I136" s="282"/>
      <c r="J136" s="282"/>
      <c r="K136" s="282"/>
      <c r="L136" s="282"/>
      <c r="M136" s="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4.45">
      <c r="A137" s="341"/>
      <c r="B137" s="50" t="s">
        <v>68</v>
      </c>
      <c r="C137" s="4"/>
      <c r="D137" s="4"/>
      <c r="E137" s="4"/>
      <c r="F137" s="282"/>
      <c r="G137" s="282"/>
      <c r="H137" s="282"/>
      <c r="I137" s="282"/>
      <c r="J137" s="282"/>
      <c r="K137" s="282"/>
      <c r="L137" s="282"/>
      <c r="M137" s="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4.45">
      <c r="A138" s="341"/>
      <c r="B138" s="50" t="s">
        <v>107</v>
      </c>
      <c r="C138" s="4"/>
      <c r="D138" s="4"/>
      <c r="E138" s="4"/>
      <c r="F138" s="282"/>
      <c r="G138" s="282"/>
      <c r="H138" s="282"/>
      <c r="I138" s="282"/>
      <c r="J138" s="282"/>
      <c r="K138" s="282"/>
      <c r="L138" s="282"/>
      <c r="M138" s="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4.45">
      <c r="A139" s="341"/>
      <c r="B139" s="50" t="s">
        <v>108</v>
      </c>
      <c r="C139" s="4"/>
      <c r="D139" s="4"/>
      <c r="E139" s="4"/>
      <c r="F139" s="282"/>
      <c r="G139" s="282"/>
      <c r="H139" s="282"/>
      <c r="I139" s="282"/>
      <c r="J139" s="282"/>
      <c r="K139" s="282"/>
      <c r="L139" s="282"/>
      <c r="M139" s="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4.45">
      <c r="A140" s="341"/>
      <c r="B140" s="50" t="s">
        <v>109</v>
      </c>
      <c r="C140" s="4"/>
      <c r="D140" s="4"/>
      <c r="E140" s="4"/>
      <c r="F140" s="282"/>
      <c r="G140" s="282"/>
      <c r="H140" s="282"/>
      <c r="I140" s="282"/>
      <c r="J140" s="282"/>
      <c r="K140" s="282"/>
      <c r="L140" s="282"/>
      <c r="M140" s="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4.45">
      <c r="A141" s="341"/>
      <c r="B141" s="50" t="s">
        <v>110</v>
      </c>
      <c r="C141" s="4"/>
      <c r="D141" s="4"/>
      <c r="E141" s="4"/>
      <c r="F141" s="282"/>
      <c r="G141" s="282"/>
      <c r="H141" s="282"/>
      <c r="I141" s="282"/>
      <c r="J141" s="282"/>
      <c r="K141" s="282"/>
      <c r="L141" s="282"/>
      <c r="M141" s="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4.45">
      <c r="A142" s="341"/>
      <c r="B142" s="50" t="s">
        <v>111</v>
      </c>
      <c r="C142" s="4"/>
      <c r="D142" s="4"/>
      <c r="E142" s="4"/>
      <c r="F142" s="282"/>
      <c r="G142" s="282"/>
      <c r="H142" s="282"/>
      <c r="I142" s="282"/>
      <c r="J142" s="282"/>
      <c r="K142" s="282"/>
      <c r="L142" s="282"/>
      <c r="M142" s="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5" customHeight="1">
      <c r="A143" s="363" t="s">
        <v>112</v>
      </c>
      <c r="B143" s="50" t="s">
        <v>93</v>
      </c>
      <c r="C143" s="4"/>
      <c r="D143" s="4"/>
      <c r="E143" s="4"/>
      <c r="F143" s="282"/>
      <c r="G143" s="282"/>
      <c r="H143" s="282"/>
      <c r="I143" s="282"/>
      <c r="J143" s="282"/>
      <c r="K143" s="282"/>
      <c r="L143" s="282"/>
      <c r="M143" s="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4.45">
      <c r="A144" s="364"/>
      <c r="B144" s="50" t="s">
        <v>94</v>
      </c>
      <c r="C144" s="4"/>
      <c r="D144" s="4"/>
      <c r="E144" s="4"/>
      <c r="F144" s="282"/>
      <c r="G144" s="282"/>
      <c r="H144" s="282"/>
      <c r="I144" s="282"/>
      <c r="J144" s="282"/>
      <c r="K144" s="282"/>
      <c r="L144" s="282"/>
      <c r="M144" s="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4.45">
      <c r="A145" s="364"/>
      <c r="B145" s="50" t="s">
        <v>113</v>
      </c>
      <c r="C145" s="4"/>
      <c r="D145" s="4"/>
      <c r="E145" s="4"/>
      <c r="F145" s="282"/>
      <c r="G145" s="282"/>
      <c r="H145" s="282"/>
      <c r="I145" s="282"/>
      <c r="J145" s="282"/>
      <c r="K145" s="282"/>
      <c r="L145" s="282"/>
      <c r="M145" s="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thickBot="1">
      <c r="A146" s="365"/>
      <c r="B146" s="53" t="s">
        <v>114</v>
      </c>
      <c r="C146" s="44"/>
      <c r="D146" s="44"/>
      <c r="E146" s="44"/>
      <c r="F146" s="299"/>
      <c r="G146" s="299"/>
      <c r="H146" s="299"/>
      <c r="I146" s="299"/>
      <c r="J146" s="299"/>
      <c r="K146" s="299"/>
      <c r="L146" s="299"/>
      <c r="M146" s="4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4.45" thickBot="1"/>
    <row r="148" spans="1:35" thickBot="1">
      <c r="A148" s="395" t="s">
        <v>115</v>
      </c>
      <c r="B148" s="10"/>
      <c r="C148" s="42">
        <f>C$40</f>
        <v>0</v>
      </c>
      <c r="D148" s="24">
        <f t="shared" ref="D148:M148" si="4">D$40</f>
        <v>0</v>
      </c>
      <c r="E148" s="24">
        <f t="shared" si="4"/>
        <v>0</v>
      </c>
      <c r="F148" s="24">
        <f t="shared" si="4"/>
        <v>0</v>
      </c>
      <c r="G148" s="24">
        <f t="shared" si="4"/>
        <v>0</v>
      </c>
      <c r="H148" s="24">
        <f t="shared" si="4"/>
        <v>0</v>
      </c>
      <c r="I148" s="24">
        <f t="shared" si="4"/>
        <v>0</v>
      </c>
      <c r="J148" s="24">
        <f t="shared" si="4"/>
        <v>0</v>
      </c>
      <c r="K148" s="24">
        <f t="shared" si="4"/>
        <v>0</v>
      </c>
      <c r="L148" s="24">
        <f t="shared" si="4"/>
        <v>0</v>
      </c>
      <c r="M148" s="25">
        <f t="shared" si="4"/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4.45">
      <c r="A149" s="343" t="s">
        <v>116</v>
      </c>
      <c r="B149" s="344" t="s">
        <v>117</v>
      </c>
      <c r="C149" s="207"/>
      <c r="D149" s="207"/>
      <c r="E149" s="207"/>
      <c r="F149" s="301"/>
      <c r="G149" s="301"/>
      <c r="H149" s="301"/>
      <c r="I149" s="301"/>
      <c r="J149" s="301"/>
      <c r="K149" s="301"/>
      <c r="L149" s="301"/>
      <c r="M149" s="208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4.45">
      <c r="A150" s="340"/>
      <c r="B150" s="330" t="s">
        <v>118</v>
      </c>
      <c r="C150" s="4"/>
      <c r="D150" s="4"/>
      <c r="E150" s="4"/>
      <c r="F150" s="282"/>
      <c r="G150" s="282"/>
      <c r="H150" s="282"/>
      <c r="I150" s="282"/>
      <c r="J150" s="282"/>
      <c r="K150" s="282"/>
      <c r="L150" s="282"/>
      <c r="M150" s="20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4.45">
      <c r="A151" s="340"/>
      <c r="B151" s="330" t="s">
        <v>119</v>
      </c>
      <c r="C151" s="4"/>
      <c r="D151" s="4"/>
      <c r="E151" s="4"/>
      <c r="F151" s="282"/>
      <c r="G151" s="282"/>
      <c r="H151" s="282"/>
      <c r="I151" s="282"/>
      <c r="J151" s="282"/>
      <c r="K151" s="282"/>
      <c r="L151" s="282"/>
      <c r="M151" s="20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4.45" hidden="1">
      <c r="A152" s="343" t="s">
        <v>120</v>
      </c>
      <c r="B152" s="344" t="s">
        <v>117</v>
      </c>
      <c r="C152" s="207"/>
      <c r="D152" s="207"/>
      <c r="E152" s="207"/>
      <c r="F152" s="301"/>
      <c r="G152" s="301"/>
      <c r="H152" s="301"/>
      <c r="I152" s="301"/>
      <c r="J152" s="301"/>
      <c r="K152" s="301"/>
      <c r="L152" s="301"/>
      <c r="M152" s="208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4.45" hidden="1">
      <c r="A153" s="340"/>
      <c r="B153" s="330" t="s">
        <v>118</v>
      </c>
      <c r="C153" s="4"/>
      <c r="D153" s="4"/>
      <c r="E153" s="4"/>
      <c r="F153" s="282"/>
      <c r="G153" s="282"/>
      <c r="H153" s="282"/>
      <c r="I153" s="282"/>
      <c r="J153" s="282"/>
      <c r="K153" s="282"/>
      <c r="L153" s="282"/>
      <c r="M153" s="20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idden="1" thickBot="1">
      <c r="A154" s="340"/>
      <c r="B154" s="330" t="s">
        <v>119</v>
      </c>
      <c r="C154" s="4"/>
      <c r="D154" s="4"/>
      <c r="E154" s="4"/>
      <c r="F154" s="282"/>
      <c r="G154" s="282"/>
      <c r="H154" s="282"/>
      <c r="I154" s="282"/>
      <c r="J154" s="282"/>
      <c r="K154" s="282"/>
      <c r="L154" s="282"/>
      <c r="M154" s="20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4.45" hidden="1">
      <c r="A155" s="343" t="s">
        <v>121</v>
      </c>
      <c r="B155" s="344" t="s">
        <v>117</v>
      </c>
      <c r="C155" s="207"/>
      <c r="D155" s="207"/>
      <c r="E155" s="207"/>
      <c r="F155" s="207"/>
      <c r="G155" s="301"/>
      <c r="H155" s="301"/>
      <c r="I155" s="301"/>
      <c r="J155" s="301"/>
      <c r="K155" s="301"/>
      <c r="L155" s="301"/>
      <c r="M155" s="30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4.45" hidden="1">
      <c r="A156" s="340"/>
      <c r="B156" s="330" t="s">
        <v>118</v>
      </c>
      <c r="C156" s="4"/>
      <c r="D156" s="4"/>
      <c r="E156" s="4"/>
      <c r="F156" s="4"/>
      <c r="G156" s="282"/>
      <c r="H156" s="282"/>
      <c r="I156" s="282"/>
      <c r="J156" s="282"/>
      <c r="K156" s="282"/>
      <c r="L156" s="282"/>
      <c r="M156" s="28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idden="1" thickBot="1">
      <c r="A157" s="340"/>
      <c r="B157" s="330" t="s">
        <v>119</v>
      </c>
      <c r="C157" s="4"/>
      <c r="D157" s="4"/>
      <c r="E157" s="4"/>
      <c r="F157" s="4"/>
      <c r="G157" s="282"/>
      <c r="H157" s="282"/>
      <c r="I157" s="282"/>
      <c r="J157" s="282"/>
      <c r="K157" s="282"/>
      <c r="L157" s="282"/>
      <c r="M157" s="28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4.45" hidden="1">
      <c r="A158" s="343" t="s">
        <v>122</v>
      </c>
      <c r="B158" s="344" t="s">
        <v>117</v>
      </c>
      <c r="C158" s="207"/>
      <c r="D158" s="207"/>
      <c r="E158" s="207"/>
      <c r="F158" s="207"/>
      <c r="G158" s="301"/>
      <c r="H158" s="301"/>
      <c r="I158" s="301"/>
      <c r="J158" s="301"/>
      <c r="K158" s="301"/>
      <c r="L158" s="301"/>
      <c r="M158" s="30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4.45" hidden="1">
      <c r="A159" s="340"/>
      <c r="B159" s="330" t="s">
        <v>118</v>
      </c>
      <c r="C159" s="4"/>
      <c r="D159" s="4"/>
      <c r="E159" s="4"/>
      <c r="F159" s="4"/>
      <c r="G159" s="282"/>
      <c r="H159" s="282"/>
      <c r="I159" s="282"/>
      <c r="J159" s="282"/>
      <c r="K159" s="282"/>
      <c r="L159" s="282"/>
      <c r="M159" s="28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idden="1" thickBot="1">
      <c r="A160" s="340"/>
      <c r="B160" s="330" t="s">
        <v>119</v>
      </c>
      <c r="C160" s="4"/>
      <c r="D160" s="4"/>
      <c r="E160" s="4"/>
      <c r="F160" s="4"/>
      <c r="G160" s="282"/>
      <c r="H160" s="282"/>
      <c r="I160" s="282"/>
      <c r="J160" s="282"/>
      <c r="K160" s="282"/>
      <c r="L160" s="282"/>
      <c r="M160" s="28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4.45" hidden="1">
      <c r="A161" s="343" t="s">
        <v>123</v>
      </c>
      <c r="B161" s="344" t="s">
        <v>117</v>
      </c>
      <c r="C161" s="207"/>
      <c r="D161" s="207"/>
      <c r="E161" s="207"/>
      <c r="F161" s="207"/>
      <c r="G161" s="301"/>
      <c r="H161" s="301"/>
      <c r="I161" s="301"/>
      <c r="J161" s="301"/>
      <c r="K161" s="301"/>
      <c r="L161" s="301"/>
      <c r="M161" s="30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4.45" hidden="1">
      <c r="A162" s="340"/>
      <c r="B162" s="330" t="s">
        <v>118</v>
      </c>
      <c r="C162" s="4"/>
      <c r="D162" s="4"/>
      <c r="E162" s="4"/>
      <c r="F162" s="4"/>
      <c r="G162" s="282"/>
      <c r="H162" s="282"/>
      <c r="I162" s="282"/>
      <c r="J162" s="282"/>
      <c r="K162" s="282"/>
      <c r="L162" s="282"/>
      <c r="M162" s="28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idden="1" thickBot="1">
      <c r="A163" s="340"/>
      <c r="B163" s="330" t="s">
        <v>119</v>
      </c>
      <c r="C163" s="4"/>
      <c r="D163" s="4"/>
      <c r="E163" s="4"/>
      <c r="F163" s="4"/>
      <c r="G163" s="282"/>
      <c r="H163" s="282"/>
      <c r="I163" s="282"/>
      <c r="J163" s="282"/>
      <c r="K163" s="282"/>
      <c r="L163" s="282"/>
      <c r="M163" s="28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4.45" hidden="1">
      <c r="A164" s="343" t="s">
        <v>124</v>
      </c>
      <c r="B164" s="344" t="s">
        <v>117</v>
      </c>
      <c r="C164" s="207"/>
      <c r="D164" s="207"/>
      <c r="E164" s="207"/>
      <c r="F164" s="207"/>
      <c r="G164" s="301"/>
      <c r="H164" s="301"/>
      <c r="I164" s="301"/>
      <c r="J164" s="301"/>
      <c r="K164" s="301"/>
      <c r="L164" s="301"/>
      <c r="M164" s="30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4.45" hidden="1">
      <c r="A165" s="340"/>
      <c r="B165" s="330" t="s">
        <v>118</v>
      </c>
      <c r="C165" s="4"/>
      <c r="D165" s="4"/>
      <c r="E165" s="4"/>
      <c r="F165" s="4"/>
      <c r="G165" s="282"/>
      <c r="H165" s="282"/>
      <c r="I165" s="282"/>
      <c r="J165" s="282"/>
      <c r="K165" s="282"/>
      <c r="L165" s="282"/>
      <c r="M165" s="28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idden="1" thickBot="1">
      <c r="A166" s="340"/>
      <c r="B166" s="330" t="s">
        <v>119</v>
      </c>
      <c r="C166" s="4"/>
      <c r="D166" s="4"/>
      <c r="E166" s="4"/>
      <c r="F166" s="4"/>
      <c r="G166" s="282"/>
      <c r="H166" s="282"/>
      <c r="I166" s="282"/>
      <c r="J166" s="282"/>
      <c r="K166" s="282"/>
      <c r="L166" s="282"/>
      <c r="M166" s="28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4.45" hidden="1">
      <c r="A167" s="343" t="s">
        <v>125</v>
      </c>
      <c r="B167" s="344" t="s">
        <v>117</v>
      </c>
      <c r="C167" s="207"/>
      <c r="D167" s="207"/>
      <c r="E167" s="207"/>
      <c r="F167" s="207"/>
      <c r="G167" s="301"/>
      <c r="H167" s="301"/>
      <c r="I167" s="301"/>
      <c r="J167" s="301"/>
      <c r="K167" s="301"/>
      <c r="L167" s="301"/>
      <c r="M167" s="30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4.45" hidden="1">
      <c r="A168" s="340"/>
      <c r="B168" s="330" t="s">
        <v>118</v>
      </c>
      <c r="C168" s="4"/>
      <c r="D168" s="4"/>
      <c r="E168" s="4"/>
      <c r="F168" s="4"/>
      <c r="G168" s="282"/>
      <c r="H168" s="282"/>
      <c r="I168" s="282"/>
      <c r="J168" s="282"/>
      <c r="K168" s="282"/>
      <c r="L168" s="282"/>
      <c r="M168" s="28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idden="1" thickBot="1">
      <c r="A169" s="340"/>
      <c r="B169" s="330" t="s">
        <v>119</v>
      </c>
      <c r="C169" s="4"/>
      <c r="D169" s="4"/>
      <c r="E169" s="4"/>
      <c r="F169" s="4"/>
      <c r="G169" s="282"/>
      <c r="H169" s="282"/>
      <c r="I169" s="282"/>
      <c r="J169" s="282"/>
      <c r="K169" s="282"/>
      <c r="L169" s="282"/>
      <c r="M169" s="28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4.45" hidden="1">
      <c r="A170" s="343" t="s">
        <v>126</v>
      </c>
      <c r="B170" s="344" t="s">
        <v>117</v>
      </c>
      <c r="C170" s="207"/>
      <c r="D170" s="207"/>
      <c r="E170" s="207"/>
      <c r="F170" s="207"/>
      <c r="G170" s="301"/>
      <c r="H170" s="301"/>
      <c r="I170" s="301"/>
      <c r="J170" s="301"/>
      <c r="K170" s="301"/>
      <c r="L170" s="301"/>
      <c r="M170" s="30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4.45" hidden="1">
      <c r="A171" s="340"/>
      <c r="B171" s="330" t="s">
        <v>118</v>
      </c>
      <c r="C171" s="4"/>
      <c r="D171" s="4"/>
      <c r="E171" s="4"/>
      <c r="F171" s="4"/>
      <c r="G171" s="282"/>
      <c r="H171" s="282"/>
      <c r="I171" s="282"/>
      <c r="J171" s="282"/>
      <c r="K171" s="282"/>
      <c r="L171" s="282"/>
      <c r="M171" s="28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idden="1" thickBot="1">
      <c r="A172" s="340"/>
      <c r="B172" s="330" t="s">
        <v>119</v>
      </c>
      <c r="C172" s="4"/>
      <c r="D172" s="4"/>
      <c r="E172" s="4"/>
      <c r="F172" s="4"/>
      <c r="G172" s="282"/>
      <c r="H172" s="282"/>
      <c r="I172" s="282"/>
      <c r="J172" s="282"/>
      <c r="K172" s="282"/>
      <c r="L172" s="282"/>
      <c r="M172" s="28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4.45" hidden="1">
      <c r="A173" s="343" t="s">
        <v>127</v>
      </c>
      <c r="B173" s="344" t="s">
        <v>117</v>
      </c>
      <c r="C173" s="207"/>
      <c r="D173" s="207"/>
      <c r="E173" s="207"/>
      <c r="F173" s="207"/>
      <c r="G173" s="301"/>
      <c r="H173" s="301"/>
      <c r="I173" s="301"/>
      <c r="J173" s="301"/>
      <c r="K173" s="301"/>
      <c r="L173" s="301"/>
      <c r="M173" s="30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4.45" hidden="1">
      <c r="A174" s="340"/>
      <c r="B174" s="330" t="s">
        <v>118</v>
      </c>
      <c r="C174" s="4"/>
      <c r="D174" s="4"/>
      <c r="E174" s="4"/>
      <c r="F174" s="4"/>
      <c r="G174" s="282"/>
      <c r="H174" s="282"/>
      <c r="I174" s="282"/>
      <c r="J174" s="282"/>
      <c r="K174" s="282"/>
      <c r="L174" s="282"/>
      <c r="M174" s="28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idden="1" thickBot="1">
      <c r="A175" s="340"/>
      <c r="B175" s="330" t="s">
        <v>119</v>
      </c>
      <c r="C175" s="4"/>
      <c r="D175" s="4"/>
      <c r="E175" s="4"/>
      <c r="F175" s="4"/>
      <c r="G175" s="282"/>
      <c r="H175" s="282"/>
      <c r="I175" s="282"/>
      <c r="J175" s="282"/>
      <c r="K175" s="282"/>
      <c r="L175" s="282"/>
      <c r="M175" s="28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4.45" hidden="1">
      <c r="A176" s="343" t="s">
        <v>128</v>
      </c>
      <c r="B176" s="344" t="s">
        <v>117</v>
      </c>
      <c r="C176" s="207"/>
      <c r="D176" s="207"/>
      <c r="E176" s="207"/>
      <c r="F176" s="207"/>
      <c r="G176" s="301"/>
      <c r="H176" s="301"/>
      <c r="I176" s="301"/>
      <c r="J176" s="301"/>
      <c r="K176" s="301"/>
      <c r="L176" s="301"/>
      <c r="M176" s="30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4.45" hidden="1">
      <c r="A177" s="340"/>
      <c r="B177" s="330" t="s">
        <v>118</v>
      </c>
      <c r="C177" s="4"/>
      <c r="D177" s="4"/>
      <c r="E177" s="4"/>
      <c r="F177" s="4"/>
      <c r="G177" s="282"/>
      <c r="H177" s="282"/>
      <c r="I177" s="282"/>
      <c r="J177" s="282"/>
      <c r="K177" s="282"/>
      <c r="L177" s="282"/>
      <c r="M177" s="28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4.45" hidden="1">
      <c r="A178" s="340"/>
      <c r="B178" s="330" t="s">
        <v>119</v>
      </c>
      <c r="C178" s="4"/>
      <c r="D178" s="4"/>
      <c r="E178" s="4"/>
      <c r="F178" s="4"/>
      <c r="G178" s="282"/>
      <c r="H178" s="282"/>
      <c r="I178" s="282"/>
      <c r="J178" s="282"/>
      <c r="K178" s="282"/>
      <c r="L178" s="282"/>
      <c r="M178" s="28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thickBot="1">
      <c r="A179" s="9"/>
      <c r="B179" s="3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29.1">
      <c r="A180" s="396" t="s">
        <v>129</v>
      </c>
      <c r="B180" s="397"/>
      <c r="C180" s="189">
        <f t="shared" ref="C180:M180" si="5">C$40</f>
        <v>0</v>
      </c>
      <c r="D180" s="189">
        <f t="shared" si="5"/>
        <v>0</v>
      </c>
      <c r="E180" s="189">
        <f t="shared" si="5"/>
        <v>0</v>
      </c>
      <c r="F180" s="189">
        <f t="shared" si="5"/>
        <v>0</v>
      </c>
      <c r="G180" s="189">
        <f t="shared" si="5"/>
        <v>0</v>
      </c>
      <c r="H180" s="189">
        <f t="shared" si="5"/>
        <v>0</v>
      </c>
      <c r="I180" s="189">
        <f t="shared" si="5"/>
        <v>0</v>
      </c>
      <c r="J180" s="189">
        <f t="shared" si="5"/>
        <v>0</v>
      </c>
      <c r="K180" s="189">
        <f t="shared" si="5"/>
        <v>0</v>
      </c>
      <c r="L180" s="189">
        <f t="shared" si="5"/>
        <v>0</v>
      </c>
      <c r="M180" s="190">
        <f t="shared" si="5"/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thickBot="1">
      <c r="A181" s="327" t="s">
        <v>130</v>
      </c>
      <c r="B181" s="316" t="s">
        <v>131</v>
      </c>
      <c r="C181" s="228">
        <f>SUM(C182:C194)</f>
        <v>0</v>
      </c>
      <c r="D181" s="228">
        <f t="shared" ref="D181:M181" si="6">SUM(D182:D194)</f>
        <v>0</v>
      </c>
      <c r="E181" s="228">
        <f t="shared" si="6"/>
        <v>0</v>
      </c>
      <c r="F181" s="228">
        <f t="shared" si="6"/>
        <v>0</v>
      </c>
      <c r="G181" s="228">
        <f t="shared" si="6"/>
        <v>0</v>
      </c>
      <c r="H181" s="228">
        <f t="shared" si="6"/>
        <v>0</v>
      </c>
      <c r="I181" s="228">
        <f t="shared" si="6"/>
        <v>0</v>
      </c>
      <c r="J181" s="228">
        <f t="shared" si="6"/>
        <v>0</v>
      </c>
      <c r="K181" s="228">
        <f t="shared" si="6"/>
        <v>0</v>
      </c>
      <c r="L181" s="228">
        <f t="shared" si="6"/>
        <v>0</v>
      </c>
      <c r="M181" s="228">
        <f t="shared" si="6"/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4.45">
      <c r="A182" s="238" t="s">
        <v>132</v>
      </c>
      <c r="B182" s="326" t="s">
        <v>133</v>
      </c>
      <c r="C182" s="233"/>
      <c r="D182" s="239"/>
      <c r="E182" s="233"/>
      <c r="F182" s="302"/>
      <c r="G182" s="302"/>
      <c r="H182" s="302"/>
      <c r="I182" s="302"/>
      <c r="J182" s="302"/>
      <c r="K182" s="302"/>
      <c r="L182" s="302"/>
      <c r="M182" s="23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4.45">
      <c r="A183" s="59" t="s">
        <v>134</v>
      </c>
      <c r="B183" s="60" t="s">
        <v>135</v>
      </c>
      <c r="C183" s="61"/>
      <c r="D183" s="16"/>
      <c r="E183" s="61"/>
      <c r="F183" s="303"/>
      <c r="G183" s="303"/>
      <c r="H183" s="303"/>
      <c r="I183" s="303"/>
      <c r="J183" s="303"/>
      <c r="K183" s="303"/>
      <c r="L183" s="303"/>
      <c r="M183" s="6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4.45">
      <c r="A184" s="59" t="s">
        <v>136</v>
      </c>
      <c r="B184" s="60" t="s">
        <v>137</v>
      </c>
      <c r="C184" s="61"/>
      <c r="D184" s="16"/>
      <c r="E184" s="61"/>
      <c r="F184" s="303"/>
      <c r="G184" s="303"/>
      <c r="H184" s="303"/>
      <c r="I184" s="303"/>
      <c r="J184" s="303"/>
      <c r="K184" s="303"/>
      <c r="L184" s="303"/>
      <c r="M184" s="6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4.45">
      <c r="A185" s="59" t="s">
        <v>138</v>
      </c>
      <c r="B185" s="60" t="s">
        <v>139</v>
      </c>
      <c r="C185" s="61"/>
      <c r="D185" s="16"/>
      <c r="E185" s="61"/>
      <c r="F185" s="303"/>
      <c r="G185" s="303"/>
      <c r="H185" s="303"/>
      <c r="I185" s="303"/>
      <c r="J185" s="303"/>
      <c r="K185" s="303"/>
      <c r="L185" s="303"/>
      <c r="M185" s="6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4.45">
      <c r="A186" s="59" t="s">
        <v>140</v>
      </c>
      <c r="B186" s="60" t="s">
        <v>141</v>
      </c>
      <c r="C186" s="61"/>
      <c r="D186" s="16"/>
      <c r="E186" s="61"/>
      <c r="F186" s="303"/>
      <c r="G186" s="303"/>
      <c r="H186" s="303"/>
      <c r="I186" s="303"/>
      <c r="J186" s="303"/>
      <c r="K186" s="303"/>
      <c r="L186" s="303"/>
      <c r="M186" s="6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4.45">
      <c r="A187" s="59" t="s">
        <v>142</v>
      </c>
      <c r="B187" s="60" t="s">
        <v>143</v>
      </c>
      <c r="C187" s="61"/>
      <c r="D187" s="16"/>
      <c r="E187" s="61"/>
      <c r="F187" s="303"/>
      <c r="G187" s="303"/>
      <c r="H187" s="303"/>
      <c r="I187" s="303"/>
      <c r="J187" s="303"/>
      <c r="K187" s="303"/>
      <c r="L187" s="303"/>
      <c r="M187" s="6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4.45">
      <c r="A188" s="59" t="s">
        <v>144</v>
      </c>
      <c r="B188" s="60" t="s">
        <v>145</v>
      </c>
      <c r="C188" s="61"/>
      <c r="D188" s="16"/>
      <c r="E188" s="61"/>
      <c r="F188" s="303"/>
      <c r="G188" s="303"/>
      <c r="H188" s="303"/>
      <c r="I188" s="303"/>
      <c r="J188" s="303"/>
      <c r="K188" s="303"/>
      <c r="L188" s="303"/>
      <c r="M188" s="6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4.45">
      <c r="A189" s="59" t="s">
        <v>146</v>
      </c>
      <c r="B189" s="60" t="s">
        <v>147</v>
      </c>
      <c r="C189" s="61"/>
      <c r="D189" s="16"/>
      <c r="E189" s="61"/>
      <c r="F189" s="303"/>
      <c r="G189" s="303"/>
      <c r="H189" s="303"/>
      <c r="I189" s="303"/>
      <c r="J189" s="303"/>
      <c r="K189" s="303"/>
      <c r="L189" s="303"/>
      <c r="M189" s="6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4.45">
      <c r="A190" s="59" t="s">
        <v>148</v>
      </c>
      <c r="B190" s="60" t="s">
        <v>149</v>
      </c>
      <c r="C190" s="61"/>
      <c r="D190" s="16"/>
      <c r="E190" s="61"/>
      <c r="F190" s="303"/>
      <c r="G190" s="303"/>
      <c r="H190" s="303"/>
      <c r="I190" s="303"/>
      <c r="J190" s="303"/>
      <c r="K190" s="303"/>
      <c r="L190" s="303"/>
      <c r="M190" s="6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4.45">
      <c r="A191" s="59" t="s">
        <v>150</v>
      </c>
      <c r="B191" s="60" t="s">
        <v>151</v>
      </c>
      <c r="C191" s="61"/>
      <c r="D191" s="16"/>
      <c r="E191" s="61"/>
      <c r="F191" s="303"/>
      <c r="G191" s="303"/>
      <c r="H191" s="303"/>
      <c r="I191" s="303"/>
      <c r="J191" s="303"/>
      <c r="K191" s="303"/>
      <c r="L191" s="303"/>
      <c r="M191" s="6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4.45">
      <c r="A192" s="59" t="s">
        <v>152</v>
      </c>
      <c r="B192" s="60" t="s">
        <v>153</v>
      </c>
      <c r="C192" s="61"/>
      <c r="D192" s="16"/>
      <c r="E192" s="61"/>
      <c r="F192" s="303"/>
      <c r="G192" s="303"/>
      <c r="H192" s="303"/>
      <c r="I192" s="303"/>
      <c r="J192" s="303"/>
      <c r="K192" s="303"/>
      <c r="L192" s="303"/>
      <c r="M192" s="6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4.45">
      <c r="A193" s="59" t="s">
        <v>154</v>
      </c>
      <c r="B193" s="60" t="s">
        <v>155</v>
      </c>
      <c r="C193" s="61"/>
      <c r="D193" s="16"/>
      <c r="E193" s="61"/>
      <c r="F193" s="303"/>
      <c r="G193" s="303"/>
      <c r="H193" s="303"/>
      <c r="I193" s="303"/>
      <c r="J193" s="303"/>
      <c r="K193" s="303"/>
      <c r="L193" s="303"/>
      <c r="M193" s="6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4.45">
      <c r="A194" s="59" t="s">
        <v>156</v>
      </c>
      <c r="B194" s="60" t="s">
        <v>157</v>
      </c>
      <c r="C194" s="61"/>
      <c r="D194" s="16"/>
      <c r="E194" s="61"/>
      <c r="F194" s="303"/>
      <c r="G194" s="303"/>
      <c r="H194" s="303"/>
      <c r="I194" s="303"/>
      <c r="J194" s="303"/>
      <c r="K194" s="303"/>
      <c r="L194" s="303"/>
      <c r="M194" s="6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thickBot="1">
      <c r="A195" s="317" t="s">
        <v>158</v>
      </c>
      <c r="B195" s="318" t="s">
        <v>159</v>
      </c>
      <c r="C195" s="63"/>
      <c r="D195" s="20"/>
      <c r="E195" s="63"/>
      <c r="F195" s="304"/>
      <c r="G195" s="304"/>
      <c r="H195" s="304"/>
      <c r="I195" s="304"/>
      <c r="J195" s="304"/>
      <c r="K195" s="304"/>
      <c r="L195" s="304"/>
      <c r="M195" s="6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thickBot="1">
      <c r="A196" s="369" t="s">
        <v>160</v>
      </c>
      <c r="B196" s="325" t="s">
        <v>161</v>
      </c>
      <c r="C196" s="235"/>
      <c r="D196" s="236"/>
      <c r="E196" s="235"/>
      <c r="F196" s="306"/>
      <c r="G196" s="306"/>
      <c r="H196" s="306"/>
      <c r="I196" s="306"/>
      <c r="J196" s="306"/>
      <c r="K196" s="306"/>
      <c r="L196" s="306"/>
      <c r="M196" s="23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thickBot="1">
      <c r="A197" s="319"/>
      <c r="B197" s="325" t="s">
        <v>162</v>
      </c>
      <c r="C197" s="235"/>
      <c r="D197" s="236"/>
      <c r="E197" s="235"/>
      <c r="F197" s="306"/>
      <c r="G197" s="306"/>
      <c r="H197" s="306"/>
      <c r="I197" s="306"/>
      <c r="J197" s="306"/>
      <c r="K197" s="306"/>
      <c r="L197" s="306"/>
      <c r="M197" s="23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thickBot="1">
      <c r="A198" s="320"/>
      <c r="B198" s="321" t="s">
        <v>163</v>
      </c>
      <c r="C198" s="54"/>
      <c r="D198" s="55"/>
      <c r="E198" s="54"/>
      <c r="F198" s="305"/>
      <c r="G198" s="305"/>
      <c r="H198" s="305"/>
      <c r="I198" s="305"/>
      <c r="J198" s="305"/>
      <c r="K198" s="305"/>
      <c r="L198" s="305"/>
      <c r="M198" s="56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thickBot="1">
      <c r="A199" s="322"/>
      <c r="B199" s="323" t="s">
        <v>164</v>
      </c>
      <c r="C199" s="277"/>
      <c r="D199" s="277"/>
      <c r="E199" s="277"/>
      <c r="F199" s="307"/>
      <c r="G199" s="307"/>
      <c r="H199" s="307"/>
      <c r="I199" s="307"/>
      <c r="J199" s="307"/>
      <c r="K199" s="307"/>
      <c r="L199" s="307"/>
      <c r="M199" s="278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thickBot="1">
      <c r="A200" s="322"/>
      <c r="B200" s="324" t="s">
        <v>165</v>
      </c>
      <c r="C200" s="226"/>
      <c r="D200" s="227"/>
      <c r="E200" s="226"/>
      <c r="F200" s="308"/>
      <c r="G200" s="308"/>
      <c r="H200" s="308"/>
      <c r="I200" s="308"/>
      <c r="J200" s="308"/>
      <c r="K200" s="308"/>
      <c r="L200" s="308"/>
      <c r="M200" s="65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thickBot="1">
      <c r="A201" s="322"/>
      <c r="B201" s="324" t="s">
        <v>166</v>
      </c>
      <c r="C201" s="226"/>
      <c r="D201" s="57"/>
      <c r="E201" s="226"/>
      <c r="F201" s="308"/>
      <c r="G201" s="308"/>
      <c r="H201" s="308"/>
      <c r="I201" s="308"/>
      <c r="J201" s="308"/>
      <c r="K201" s="308"/>
      <c r="L201" s="308"/>
      <c r="M201" s="65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thickBot="1">
      <c r="A202" s="328"/>
      <c r="B202" s="324" t="s">
        <v>167</v>
      </c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thickBot="1">
      <c r="A203" s="328" t="s">
        <v>168</v>
      </c>
      <c r="B203" s="324" t="s">
        <v>169</v>
      </c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thickBot="1">
      <c r="A204" s="328" t="s">
        <v>170</v>
      </c>
      <c r="B204" s="324" t="s">
        <v>171</v>
      </c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thickBot="1">
      <c r="A205" s="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thickBot="1">
      <c r="A206" s="9"/>
      <c r="B206" s="1"/>
      <c r="C206" s="231">
        <f>C$3</f>
        <v>0</v>
      </c>
      <c r="D206" s="232">
        <f t="shared" ref="C206:M206" si="7">D$3</f>
        <v>0</v>
      </c>
      <c r="E206" s="232">
        <f t="shared" si="7"/>
        <v>0</v>
      </c>
      <c r="F206" s="232">
        <f t="shared" si="7"/>
        <v>0</v>
      </c>
      <c r="G206" s="232">
        <f t="shared" si="7"/>
        <v>0</v>
      </c>
      <c r="H206" s="232">
        <f t="shared" si="7"/>
        <v>0</v>
      </c>
      <c r="I206" s="232">
        <f t="shared" si="7"/>
        <v>0</v>
      </c>
      <c r="J206" s="232">
        <f t="shared" si="7"/>
        <v>0</v>
      </c>
      <c r="K206" s="232">
        <f t="shared" si="7"/>
        <v>0</v>
      </c>
      <c r="L206" s="232">
        <f t="shared" si="7"/>
        <v>0</v>
      </c>
      <c r="M206" s="232">
        <f t="shared" si="7"/>
        <v>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4.45">
      <c r="A207" s="66" t="s">
        <v>172</v>
      </c>
      <c r="B207" s="10"/>
      <c r="C207" s="229">
        <f t="shared" ref="C207:M207" si="8">C$40</f>
        <v>0</v>
      </c>
      <c r="D207" s="229">
        <f t="shared" si="8"/>
        <v>0</v>
      </c>
      <c r="E207" s="229">
        <f t="shared" si="8"/>
        <v>0</v>
      </c>
      <c r="F207" s="229">
        <f t="shared" si="8"/>
        <v>0</v>
      </c>
      <c r="G207" s="229">
        <f t="shared" si="8"/>
        <v>0</v>
      </c>
      <c r="H207" s="229">
        <f t="shared" si="8"/>
        <v>0</v>
      </c>
      <c r="I207" s="229">
        <f t="shared" si="8"/>
        <v>0</v>
      </c>
      <c r="J207" s="229">
        <f t="shared" si="8"/>
        <v>0</v>
      </c>
      <c r="K207" s="229">
        <f t="shared" si="8"/>
        <v>0</v>
      </c>
      <c r="L207" s="229">
        <f t="shared" si="8"/>
        <v>0</v>
      </c>
      <c r="M207" s="230">
        <f t="shared" si="8"/>
        <v>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thickBot="1">
      <c r="A208" s="384" t="s">
        <v>173</v>
      </c>
      <c r="B208" s="351"/>
      <c r="C208" s="349"/>
      <c r="D208" s="349"/>
      <c r="E208" s="349"/>
      <c r="F208" s="295"/>
      <c r="G208" s="295"/>
      <c r="H208" s="295"/>
      <c r="I208" s="295"/>
      <c r="J208" s="295"/>
      <c r="K208" s="295"/>
      <c r="L208" s="295"/>
      <c r="M208" s="33"/>
      <c r="N208" s="68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4.45">
      <c r="A209" s="69" t="s">
        <v>174</v>
      </c>
      <c r="B209" s="70"/>
      <c r="C209" s="58"/>
      <c r="D209" s="58"/>
      <c r="E209" s="58"/>
      <c r="F209" s="309"/>
      <c r="G209" s="309"/>
      <c r="H209" s="309"/>
      <c r="I209" s="309"/>
      <c r="J209" s="309"/>
      <c r="K209" s="309"/>
      <c r="L209" s="309"/>
      <c r="M209" s="7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4.45">
      <c r="A210" s="67" t="s">
        <v>175</v>
      </c>
      <c r="B210" s="72"/>
      <c r="C210" s="16"/>
      <c r="D210" s="73"/>
      <c r="E210" s="16"/>
      <c r="F210" s="15"/>
      <c r="G210" s="15"/>
      <c r="H210" s="15"/>
      <c r="I210" s="15"/>
      <c r="J210" s="15"/>
      <c r="K210" s="15"/>
      <c r="L210" s="15"/>
      <c r="M210" s="1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4.45">
      <c r="A211" s="67" t="s">
        <v>176</v>
      </c>
      <c r="B211" s="72"/>
      <c r="C211" s="16"/>
      <c r="D211" s="16"/>
      <c r="E211" s="16"/>
      <c r="F211" s="15"/>
      <c r="G211" s="15"/>
      <c r="H211" s="15"/>
      <c r="I211" s="15"/>
      <c r="J211" s="15"/>
      <c r="K211" s="15"/>
      <c r="L211" s="15"/>
      <c r="M211" s="1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4.45">
      <c r="A212" s="67" t="s">
        <v>177</v>
      </c>
      <c r="B212" s="72"/>
      <c r="C212" s="16"/>
      <c r="D212" s="16"/>
      <c r="E212" s="16"/>
      <c r="F212" s="15"/>
      <c r="G212" s="15"/>
      <c r="H212" s="15"/>
      <c r="I212" s="15"/>
      <c r="J212" s="15"/>
      <c r="K212" s="15"/>
      <c r="L212" s="15"/>
      <c r="M212" s="1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4.45">
      <c r="A213" s="67" t="s">
        <v>178</v>
      </c>
      <c r="B213" s="72"/>
      <c r="C213" s="16"/>
      <c r="D213" s="16"/>
      <c r="E213" s="16"/>
      <c r="F213" s="15"/>
      <c r="G213" s="15"/>
      <c r="H213" s="15"/>
      <c r="I213" s="15"/>
      <c r="J213" s="15"/>
      <c r="K213" s="15"/>
      <c r="L213" s="15"/>
      <c r="M213" s="1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4.45">
      <c r="A214" s="67" t="s">
        <v>179</v>
      </c>
      <c r="B214" s="72"/>
      <c r="C214" s="16"/>
      <c r="D214" s="16"/>
      <c r="E214" s="16"/>
      <c r="F214" s="15"/>
      <c r="G214" s="15"/>
      <c r="H214" s="15"/>
      <c r="I214" s="15"/>
      <c r="J214" s="15"/>
      <c r="K214" s="15"/>
      <c r="L214" s="15"/>
      <c r="M214" s="1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4.45">
      <c r="A215" s="67" t="s">
        <v>180</v>
      </c>
      <c r="B215" s="72"/>
      <c r="C215" s="16"/>
      <c r="D215" s="16"/>
      <c r="E215" s="16"/>
      <c r="F215" s="15"/>
      <c r="G215" s="15"/>
      <c r="H215" s="15"/>
      <c r="I215" s="15"/>
      <c r="J215" s="15"/>
      <c r="K215" s="15"/>
      <c r="L215" s="15"/>
      <c r="M215" s="1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4.45">
      <c r="A216" s="67" t="s">
        <v>181</v>
      </c>
      <c r="B216" s="72"/>
      <c r="C216" s="16"/>
      <c r="D216" s="16"/>
      <c r="E216" s="16"/>
      <c r="F216" s="15"/>
      <c r="G216" s="15"/>
      <c r="H216" s="15"/>
      <c r="I216" s="15"/>
      <c r="J216" s="15"/>
      <c r="K216" s="15"/>
      <c r="L216" s="15"/>
      <c r="M216" s="1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4.45">
      <c r="A217" s="67" t="s">
        <v>182</v>
      </c>
      <c r="B217" s="72"/>
      <c r="C217" s="16"/>
      <c r="D217" s="16"/>
      <c r="E217" s="16"/>
      <c r="F217" s="15"/>
      <c r="G217" s="15"/>
      <c r="H217" s="15"/>
      <c r="I217" s="15"/>
      <c r="J217" s="15"/>
      <c r="K217" s="15"/>
      <c r="L217" s="15"/>
      <c r="M217" s="1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4.45">
      <c r="A218" s="67" t="s">
        <v>183</v>
      </c>
      <c r="B218" s="72"/>
      <c r="C218" s="16"/>
      <c r="D218" s="16"/>
      <c r="E218" s="16"/>
      <c r="F218" s="15"/>
      <c r="G218" s="15"/>
      <c r="H218" s="15"/>
      <c r="I218" s="15"/>
      <c r="J218" s="15"/>
      <c r="K218" s="15"/>
      <c r="L218" s="15"/>
      <c r="M218" s="1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4.45">
      <c r="A219" s="67" t="s">
        <v>184</v>
      </c>
      <c r="B219" s="72"/>
      <c r="C219" s="16"/>
      <c r="D219" s="16"/>
      <c r="E219" s="16"/>
      <c r="F219" s="15"/>
      <c r="G219" s="15"/>
      <c r="H219" s="15"/>
      <c r="I219" s="15"/>
      <c r="J219" s="15"/>
      <c r="K219" s="15"/>
      <c r="L219" s="15"/>
      <c r="M219" s="1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4.45">
      <c r="A220" s="67" t="s">
        <v>185</v>
      </c>
      <c r="B220" s="72"/>
      <c r="C220" s="16"/>
      <c r="D220" s="16"/>
      <c r="E220" s="16"/>
      <c r="F220" s="15"/>
      <c r="G220" s="15"/>
      <c r="H220" s="15"/>
      <c r="I220" s="15"/>
      <c r="J220" s="15"/>
      <c r="K220" s="15"/>
      <c r="L220" s="15"/>
      <c r="M220" s="1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thickBot="1">
      <c r="A221" s="74" t="s">
        <v>186</v>
      </c>
      <c r="B221" s="75"/>
      <c r="C221" s="20"/>
      <c r="D221" s="20"/>
      <c r="E221" s="20"/>
      <c r="F221" s="37"/>
      <c r="G221" s="37"/>
      <c r="H221" s="37"/>
      <c r="I221" s="37"/>
      <c r="J221" s="37"/>
      <c r="K221" s="37"/>
      <c r="L221" s="37"/>
      <c r="M221" s="3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4.4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4.4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4.45">
      <c r="A224" s="1"/>
      <c r="B224" s="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4.45">
      <c r="A225" s="76"/>
      <c r="B225" s="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23.45">
      <c r="A226" s="398" t="s">
        <v>187</v>
      </c>
      <c r="B226" s="371"/>
      <c r="C226" s="371"/>
      <c r="D226" s="371"/>
      <c r="E226" s="371"/>
      <c r="F226" s="371"/>
      <c r="G226" s="371"/>
      <c r="H226" s="371"/>
      <c r="I226" s="371"/>
      <c r="J226" s="371"/>
      <c r="K226" s="371"/>
      <c r="L226" s="371"/>
      <c r="M226" s="371"/>
      <c r="N226" s="371"/>
    </row>
    <row r="227" spans="1:35" ht="15.75" customHeight="1">
      <c r="A227" s="399" t="s">
        <v>188</v>
      </c>
      <c r="B227" s="372"/>
      <c r="C227" s="372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372"/>
    </row>
    <row r="228" spans="1:35" ht="15.75" customHeight="1">
      <c r="A228" s="372"/>
      <c r="B228" s="372"/>
      <c r="C228" s="372"/>
      <c r="D228" s="372"/>
      <c r="E228" s="372"/>
      <c r="F228" s="372"/>
      <c r="G228" s="372"/>
      <c r="H228" s="372"/>
      <c r="I228" s="372"/>
      <c r="J228" s="372"/>
      <c r="K228" s="372"/>
      <c r="L228" s="372"/>
      <c r="M228" s="372"/>
      <c r="N228" s="372"/>
    </row>
    <row r="229" spans="1:35" ht="15.75" customHeight="1">
      <c r="A229" s="372"/>
      <c r="B229" s="372"/>
      <c r="C229" s="372"/>
      <c r="D229" s="372"/>
      <c r="E229" s="372"/>
      <c r="F229" s="372"/>
      <c r="G229" s="372"/>
      <c r="H229" s="372"/>
      <c r="I229" s="372"/>
      <c r="J229" s="372"/>
      <c r="K229" s="372"/>
      <c r="L229" s="372"/>
      <c r="M229" s="372"/>
      <c r="N229" s="372"/>
    </row>
    <row r="230" spans="1:35" ht="15.75" customHeight="1">
      <c r="A230" s="372"/>
      <c r="B230" s="372"/>
      <c r="C230" s="372"/>
      <c r="D230" s="372"/>
      <c r="E230" s="372"/>
      <c r="F230" s="372"/>
      <c r="G230" s="372"/>
      <c r="H230" s="372"/>
      <c r="I230" s="372"/>
      <c r="J230" s="372"/>
      <c r="K230" s="372"/>
      <c r="L230" s="372"/>
      <c r="M230" s="372"/>
      <c r="N230" s="372"/>
    </row>
    <row r="231" spans="1:35" ht="15.75" customHeight="1">
      <c r="A231" s="372"/>
      <c r="B231" s="372"/>
      <c r="C231" s="372"/>
      <c r="D231" s="372"/>
      <c r="E231" s="372"/>
      <c r="F231" s="372"/>
      <c r="G231" s="372"/>
      <c r="H231" s="372"/>
      <c r="I231" s="372"/>
      <c r="J231" s="372"/>
      <c r="K231" s="372"/>
      <c r="L231" s="372"/>
      <c r="M231" s="372"/>
      <c r="N231" s="372"/>
    </row>
    <row r="232" spans="1:35" ht="15.75" customHeight="1">
      <c r="A232" s="372"/>
      <c r="B232" s="372"/>
      <c r="C232" s="372"/>
      <c r="D232" s="372"/>
      <c r="E232" s="372"/>
      <c r="F232" s="372"/>
      <c r="G232" s="372"/>
      <c r="H232" s="372"/>
      <c r="I232" s="372"/>
      <c r="J232" s="372"/>
      <c r="K232" s="372"/>
      <c r="L232" s="372"/>
      <c r="M232" s="372"/>
      <c r="N232" s="372"/>
    </row>
    <row r="233" spans="1:35" ht="15.75" customHeight="1">
      <c r="A233" s="372"/>
      <c r="B233" s="372"/>
      <c r="C233" s="372"/>
      <c r="D233" s="372"/>
      <c r="E233" s="372"/>
      <c r="F233" s="372"/>
      <c r="G233" s="372"/>
      <c r="H233" s="372"/>
      <c r="I233" s="372"/>
      <c r="J233" s="372"/>
      <c r="K233" s="372"/>
      <c r="L233" s="372"/>
      <c r="M233" s="372"/>
      <c r="N233" s="372"/>
    </row>
    <row r="234" spans="1:35" ht="15.75" customHeight="1">
      <c r="A234" s="372"/>
      <c r="B234" s="372"/>
      <c r="C234" s="372"/>
      <c r="D234" s="372"/>
      <c r="E234" s="372"/>
      <c r="F234" s="372"/>
      <c r="G234" s="372"/>
      <c r="H234" s="372"/>
      <c r="I234" s="372"/>
      <c r="J234" s="372"/>
      <c r="K234" s="372"/>
      <c r="L234" s="372"/>
      <c r="M234" s="372"/>
      <c r="N234" s="372"/>
    </row>
    <row r="235" spans="1:35" ht="15.75" customHeight="1">
      <c r="A235" s="372"/>
      <c r="B235" s="372"/>
      <c r="C235" s="372"/>
      <c r="D235" s="372"/>
      <c r="E235" s="372"/>
      <c r="F235" s="372"/>
      <c r="G235" s="372"/>
      <c r="H235" s="372"/>
      <c r="I235" s="372"/>
      <c r="J235" s="372"/>
      <c r="K235" s="372"/>
      <c r="L235" s="372"/>
      <c r="M235" s="372"/>
      <c r="N235" s="372"/>
    </row>
    <row r="236" spans="1:35" ht="15.75" customHeight="1">
      <c r="A236" s="372"/>
      <c r="B236" s="372"/>
      <c r="C236" s="372"/>
      <c r="D236" s="372"/>
      <c r="E236" s="372"/>
      <c r="F236" s="372"/>
      <c r="G236" s="372"/>
      <c r="H236" s="372"/>
      <c r="I236" s="372"/>
      <c r="J236" s="372"/>
      <c r="K236" s="372"/>
      <c r="L236" s="372"/>
      <c r="M236" s="372"/>
      <c r="N236" s="372"/>
    </row>
    <row r="237" spans="1:35" ht="15.75" customHeight="1">
      <c r="A237" s="372"/>
      <c r="B237" s="372"/>
      <c r="C237" s="372"/>
      <c r="D237" s="372"/>
      <c r="E237" s="372"/>
      <c r="F237" s="372"/>
      <c r="G237" s="372"/>
      <c r="H237" s="372"/>
      <c r="I237" s="372"/>
      <c r="J237" s="372"/>
      <c r="K237" s="372"/>
      <c r="L237" s="372"/>
      <c r="M237" s="372"/>
      <c r="N237" s="372"/>
    </row>
    <row r="238" spans="1:35" ht="15.75" customHeight="1">
      <c r="A238" s="372"/>
      <c r="B238" s="372"/>
      <c r="C238" s="372"/>
      <c r="D238" s="372"/>
      <c r="E238" s="372"/>
      <c r="F238" s="372"/>
      <c r="G238" s="372"/>
      <c r="H238" s="372"/>
      <c r="I238" s="372"/>
      <c r="J238" s="372"/>
      <c r="K238" s="372"/>
      <c r="L238" s="372"/>
      <c r="M238" s="372"/>
      <c r="N238" s="372"/>
    </row>
    <row r="239" spans="1:35" ht="15.75" customHeight="1">
      <c r="A239" s="372"/>
      <c r="B239" s="372"/>
      <c r="C239" s="372"/>
      <c r="D239" s="372"/>
      <c r="E239" s="372"/>
      <c r="F239" s="372"/>
      <c r="G239" s="372"/>
      <c r="H239" s="372"/>
      <c r="I239" s="372"/>
      <c r="J239" s="372"/>
      <c r="K239" s="372"/>
      <c r="L239" s="372"/>
      <c r="M239" s="372"/>
      <c r="N239" s="372"/>
    </row>
    <row r="240" spans="1:35" ht="15.75" customHeight="1">
      <c r="A240" s="372"/>
      <c r="B240" s="372"/>
      <c r="C240" s="372"/>
      <c r="D240" s="372"/>
      <c r="E240" s="372"/>
      <c r="F240" s="372"/>
      <c r="G240" s="372"/>
      <c r="H240" s="372"/>
      <c r="I240" s="372"/>
      <c r="J240" s="372"/>
      <c r="K240" s="372"/>
      <c r="L240" s="372"/>
      <c r="M240" s="372"/>
      <c r="N240" s="372"/>
    </row>
    <row r="241" spans="1:14" ht="15.75" customHeight="1">
      <c r="A241" s="372"/>
      <c r="B241" s="372"/>
      <c r="C241" s="372"/>
      <c r="D241" s="372"/>
      <c r="E241" s="372"/>
      <c r="F241" s="372"/>
      <c r="G241" s="372"/>
      <c r="H241" s="372"/>
      <c r="I241" s="372"/>
      <c r="J241" s="372"/>
      <c r="K241" s="372"/>
      <c r="L241" s="372"/>
      <c r="M241" s="372"/>
      <c r="N241" s="372"/>
    </row>
    <row r="242" spans="1:14" ht="15.75" customHeight="1">
      <c r="A242" s="372"/>
      <c r="B242" s="372"/>
      <c r="C242" s="372"/>
      <c r="D242" s="372"/>
      <c r="E242" s="372"/>
      <c r="F242" s="372"/>
      <c r="G242" s="372"/>
      <c r="H242" s="372"/>
      <c r="I242" s="372"/>
      <c r="J242" s="372"/>
      <c r="K242" s="372"/>
      <c r="L242" s="372"/>
      <c r="M242" s="372"/>
      <c r="N242" s="372"/>
    </row>
    <row r="243" spans="1:14" ht="15.75" customHeight="1">
      <c r="A243" s="372"/>
      <c r="B243" s="372"/>
      <c r="C243" s="372"/>
      <c r="D243" s="372"/>
      <c r="E243" s="372"/>
      <c r="F243" s="372"/>
      <c r="G243" s="372"/>
      <c r="H243" s="372"/>
      <c r="I243" s="372"/>
      <c r="J243" s="372"/>
      <c r="K243" s="372"/>
      <c r="L243" s="372"/>
      <c r="M243" s="372"/>
      <c r="N243" s="372"/>
    </row>
    <row r="244" spans="1:14" ht="15.75" customHeight="1">
      <c r="A244" s="372"/>
      <c r="B244" s="372"/>
      <c r="C244" s="372"/>
      <c r="D244" s="372"/>
      <c r="E244" s="372"/>
      <c r="F244" s="372"/>
      <c r="G244" s="372"/>
      <c r="H244" s="372"/>
      <c r="I244" s="372"/>
      <c r="J244" s="372"/>
      <c r="K244" s="372"/>
      <c r="L244" s="372"/>
      <c r="M244" s="372"/>
      <c r="N244" s="372"/>
    </row>
    <row r="245" spans="1:14" ht="15.75" customHeight="1">
      <c r="A245" s="372"/>
      <c r="B245" s="372"/>
      <c r="C245" s="372"/>
      <c r="D245" s="372"/>
      <c r="E245" s="372"/>
      <c r="F245" s="372"/>
      <c r="G245" s="372"/>
      <c r="H245" s="372"/>
      <c r="I245" s="372"/>
      <c r="J245" s="372"/>
      <c r="K245" s="372"/>
      <c r="L245" s="372"/>
      <c r="M245" s="372"/>
      <c r="N245" s="372"/>
    </row>
    <row r="246" spans="1:14" ht="15.75" customHeight="1">
      <c r="A246" s="372"/>
      <c r="B246" s="372"/>
      <c r="C246" s="372"/>
      <c r="D246" s="372"/>
      <c r="E246" s="372"/>
      <c r="F246" s="372"/>
      <c r="G246" s="372"/>
      <c r="H246" s="372"/>
      <c r="I246" s="372"/>
      <c r="J246" s="372"/>
      <c r="K246" s="372"/>
      <c r="L246" s="372"/>
      <c r="M246" s="372"/>
      <c r="N246" s="372"/>
    </row>
    <row r="247" spans="1:14" ht="15.75" customHeight="1">
      <c r="A247" s="372"/>
      <c r="B247" s="372"/>
      <c r="C247" s="372"/>
      <c r="D247" s="372"/>
      <c r="E247" s="372"/>
      <c r="F247" s="372"/>
      <c r="G247" s="372"/>
      <c r="H247" s="372"/>
      <c r="I247" s="372"/>
      <c r="J247" s="372"/>
      <c r="K247" s="372"/>
      <c r="L247" s="372"/>
      <c r="M247" s="372"/>
      <c r="N247" s="372"/>
    </row>
    <row r="248" spans="1:14" ht="15.75" customHeight="1">
      <c r="A248" s="372"/>
      <c r="B248" s="372"/>
      <c r="C248" s="372"/>
      <c r="D248" s="372"/>
      <c r="E248" s="372"/>
      <c r="F248" s="372"/>
      <c r="G248" s="372"/>
      <c r="H248" s="372"/>
      <c r="I248" s="372"/>
      <c r="J248" s="372"/>
      <c r="K248" s="372"/>
      <c r="L248" s="372"/>
      <c r="M248" s="372"/>
      <c r="N248" s="372"/>
    </row>
    <row r="249" spans="1:14" ht="15.75" customHeight="1">
      <c r="A249" s="372"/>
      <c r="B249" s="372"/>
      <c r="C249" s="372"/>
      <c r="D249" s="372"/>
      <c r="E249" s="372"/>
      <c r="F249" s="372"/>
      <c r="G249" s="372"/>
      <c r="H249" s="372"/>
      <c r="I249" s="372"/>
      <c r="J249" s="372"/>
      <c r="K249" s="372"/>
      <c r="L249" s="372"/>
      <c r="M249" s="372"/>
      <c r="N249" s="372"/>
    </row>
    <row r="250" spans="1:14" ht="15.75" customHeight="1">
      <c r="A250" s="399" t="s">
        <v>189</v>
      </c>
      <c r="B250" s="372"/>
      <c r="C250" s="372"/>
      <c r="D250" s="372"/>
      <c r="E250" s="372"/>
      <c r="F250" s="372"/>
      <c r="G250" s="372"/>
      <c r="H250" s="372"/>
      <c r="I250" s="372"/>
      <c r="J250" s="372"/>
      <c r="K250" s="372"/>
      <c r="L250" s="372"/>
      <c r="M250" s="372"/>
      <c r="N250" s="372"/>
    </row>
    <row r="251" spans="1:14" ht="15.75" customHeight="1" thickBot="1">
      <c r="A251" s="372"/>
      <c r="B251" s="372"/>
      <c r="C251" s="372"/>
      <c r="D251" s="372"/>
      <c r="E251" s="372"/>
      <c r="F251" s="372"/>
      <c r="G251" s="372"/>
      <c r="H251" s="372"/>
      <c r="I251" s="372"/>
      <c r="J251" s="372"/>
      <c r="K251" s="372"/>
      <c r="L251" s="372"/>
      <c r="M251" s="372"/>
      <c r="N251" s="372"/>
    </row>
    <row r="252" spans="1:14" ht="14.45">
      <c r="A252" s="376"/>
      <c r="B252" s="376"/>
      <c r="C252" s="377">
        <f>C$40</f>
        <v>0</v>
      </c>
      <c r="D252" s="377">
        <f t="shared" ref="D252:L252" si="9">D$40</f>
        <v>0</v>
      </c>
      <c r="E252" s="377">
        <f t="shared" si="9"/>
        <v>0</v>
      </c>
      <c r="F252" s="377">
        <f t="shared" si="9"/>
        <v>0</v>
      </c>
      <c r="G252" s="377">
        <f t="shared" si="9"/>
        <v>0</v>
      </c>
      <c r="H252" s="377">
        <f t="shared" si="9"/>
        <v>0</v>
      </c>
      <c r="I252" s="377">
        <f t="shared" si="9"/>
        <v>0</v>
      </c>
      <c r="J252" s="377">
        <f t="shared" si="9"/>
        <v>0</v>
      </c>
      <c r="K252" s="377">
        <f t="shared" si="9"/>
        <v>0</v>
      </c>
      <c r="L252" s="377">
        <f t="shared" si="9"/>
        <v>0</v>
      </c>
      <c r="M252" s="377">
        <f t="shared" ref="M252" si="10">P$64</f>
        <v>0</v>
      </c>
    </row>
    <row r="253" spans="1:14" ht="15.75" customHeight="1">
      <c r="A253" s="378" t="s">
        <v>190</v>
      </c>
      <c r="B253" s="379" t="s">
        <v>61</v>
      </c>
      <c r="C253" s="400">
        <f t="shared" ref="C253:M253" si="11">C119+C120+C121+C122*2.3</f>
        <v>0</v>
      </c>
      <c r="D253" s="400">
        <f t="shared" si="11"/>
        <v>0</v>
      </c>
      <c r="E253" s="400">
        <f t="shared" si="11"/>
        <v>0</v>
      </c>
      <c r="F253" s="400">
        <f t="shared" si="11"/>
        <v>0</v>
      </c>
      <c r="G253" s="400">
        <f t="shared" si="11"/>
        <v>0</v>
      </c>
      <c r="H253" s="400">
        <f t="shared" si="11"/>
        <v>0</v>
      </c>
      <c r="I253" s="400">
        <f t="shared" si="11"/>
        <v>0</v>
      </c>
      <c r="J253" s="400">
        <f t="shared" si="11"/>
        <v>0</v>
      </c>
      <c r="K253" s="400">
        <f t="shared" si="11"/>
        <v>0</v>
      </c>
      <c r="L253" s="400">
        <f t="shared" si="11"/>
        <v>0</v>
      </c>
      <c r="M253" s="400">
        <f t="shared" si="11"/>
        <v>0</v>
      </c>
    </row>
    <row r="254" spans="1:14" ht="15.75" customHeight="1">
      <c r="A254" s="380"/>
      <c r="B254" s="379" t="s">
        <v>191</v>
      </c>
      <c r="C254" s="400">
        <f t="shared" ref="C254:M254" si="12">C123+C124+C125*2.3</f>
        <v>0</v>
      </c>
      <c r="D254" s="400">
        <f t="shared" si="12"/>
        <v>0</v>
      </c>
      <c r="E254" s="400">
        <f t="shared" si="12"/>
        <v>0</v>
      </c>
      <c r="F254" s="400">
        <f t="shared" si="12"/>
        <v>0</v>
      </c>
      <c r="G254" s="400">
        <f t="shared" si="12"/>
        <v>0</v>
      </c>
      <c r="H254" s="400">
        <f t="shared" si="12"/>
        <v>0</v>
      </c>
      <c r="I254" s="400">
        <f t="shared" si="12"/>
        <v>0</v>
      </c>
      <c r="J254" s="400">
        <f t="shared" si="12"/>
        <v>0</v>
      </c>
      <c r="K254" s="400">
        <f t="shared" si="12"/>
        <v>0</v>
      </c>
      <c r="L254" s="400">
        <f t="shared" si="12"/>
        <v>0</v>
      </c>
      <c r="M254" s="400">
        <f t="shared" si="12"/>
        <v>0</v>
      </c>
    </row>
    <row r="255" spans="1:14" ht="15.75" customHeight="1">
      <c r="A255" s="380"/>
      <c r="B255" s="379" t="s">
        <v>107</v>
      </c>
      <c r="C255" s="400">
        <f t="shared" ref="C255:M255" si="13">C126+C127+C128+C129*2.3</f>
        <v>0</v>
      </c>
      <c r="D255" s="400">
        <f t="shared" si="13"/>
        <v>0</v>
      </c>
      <c r="E255" s="400">
        <f t="shared" si="13"/>
        <v>0</v>
      </c>
      <c r="F255" s="400">
        <f t="shared" si="13"/>
        <v>0</v>
      </c>
      <c r="G255" s="400">
        <f t="shared" si="13"/>
        <v>0</v>
      </c>
      <c r="H255" s="400">
        <f t="shared" si="13"/>
        <v>0</v>
      </c>
      <c r="I255" s="400">
        <f t="shared" si="13"/>
        <v>0</v>
      </c>
      <c r="J255" s="400">
        <f t="shared" si="13"/>
        <v>0</v>
      </c>
      <c r="K255" s="400">
        <f t="shared" si="13"/>
        <v>0</v>
      </c>
      <c r="L255" s="400">
        <f t="shared" si="13"/>
        <v>0</v>
      </c>
      <c r="M255" s="400">
        <f t="shared" si="13"/>
        <v>0</v>
      </c>
    </row>
    <row r="256" spans="1:14" ht="15.75" customHeight="1">
      <c r="A256" s="380"/>
      <c r="B256" s="379" t="s">
        <v>108</v>
      </c>
      <c r="C256" s="400">
        <f t="shared" ref="C256:M256" si="14">C130*2.3</f>
        <v>0</v>
      </c>
      <c r="D256" s="400">
        <f t="shared" si="14"/>
        <v>0</v>
      </c>
      <c r="E256" s="400">
        <f t="shared" si="14"/>
        <v>0</v>
      </c>
      <c r="F256" s="400">
        <f t="shared" si="14"/>
        <v>0</v>
      </c>
      <c r="G256" s="400">
        <f t="shared" si="14"/>
        <v>0</v>
      </c>
      <c r="H256" s="400">
        <f t="shared" si="14"/>
        <v>0</v>
      </c>
      <c r="I256" s="400">
        <f t="shared" si="14"/>
        <v>0</v>
      </c>
      <c r="J256" s="400">
        <f t="shared" si="14"/>
        <v>0</v>
      </c>
      <c r="K256" s="400">
        <f t="shared" si="14"/>
        <v>0</v>
      </c>
      <c r="L256" s="400">
        <f t="shared" si="14"/>
        <v>0</v>
      </c>
      <c r="M256" s="400">
        <f t="shared" si="14"/>
        <v>0</v>
      </c>
    </row>
    <row r="257" spans="1:14" ht="15.75" customHeight="1">
      <c r="A257" s="380"/>
      <c r="B257" s="379" t="s">
        <v>109</v>
      </c>
      <c r="C257" s="400">
        <f t="shared" ref="C257:M257" si="15">C131*2.3</f>
        <v>0</v>
      </c>
      <c r="D257" s="400">
        <f t="shared" si="15"/>
        <v>0</v>
      </c>
      <c r="E257" s="400">
        <f t="shared" si="15"/>
        <v>0</v>
      </c>
      <c r="F257" s="400">
        <f t="shared" si="15"/>
        <v>0</v>
      </c>
      <c r="G257" s="400">
        <f t="shared" si="15"/>
        <v>0</v>
      </c>
      <c r="H257" s="400">
        <f t="shared" si="15"/>
        <v>0</v>
      </c>
      <c r="I257" s="400">
        <f t="shared" si="15"/>
        <v>0</v>
      </c>
      <c r="J257" s="400">
        <f t="shared" si="15"/>
        <v>0</v>
      </c>
      <c r="K257" s="400">
        <f t="shared" si="15"/>
        <v>0</v>
      </c>
      <c r="L257" s="400">
        <f t="shared" si="15"/>
        <v>0</v>
      </c>
      <c r="M257" s="400">
        <f t="shared" si="15"/>
        <v>0</v>
      </c>
    </row>
    <row r="258" spans="1:14" ht="15.75" customHeight="1">
      <c r="A258" s="380"/>
      <c r="B258" s="379" t="s">
        <v>110</v>
      </c>
      <c r="C258" s="400">
        <f t="shared" ref="C258:M258" si="16">C132*2.3</f>
        <v>0</v>
      </c>
      <c r="D258" s="400">
        <f t="shared" si="16"/>
        <v>0</v>
      </c>
      <c r="E258" s="400">
        <f t="shared" si="16"/>
        <v>0</v>
      </c>
      <c r="F258" s="400">
        <f t="shared" si="16"/>
        <v>0</v>
      </c>
      <c r="G258" s="400">
        <f t="shared" si="16"/>
        <v>0</v>
      </c>
      <c r="H258" s="400">
        <f t="shared" si="16"/>
        <v>0</v>
      </c>
      <c r="I258" s="400">
        <f t="shared" si="16"/>
        <v>0</v>
      </c>
      <c r="J258" s="400">
        <f t="shared" si="16"/>
        <v>0</v>
      </c>
      <c r="K258" s="400">
        <f t="shared" si="16"/>
        <v>0</v>
      </c>
      <c r="L258" s="400">
        <f t="shared" si="16"/>
        <v>0</v>
      </c>
      <c r="M258" s="400">
        <f t="shared" si="16"/>
        <v>0</v>
      </c>
    </row>
    <row r="259" spans="1:14" ht="15.75" customHeight="1">
      <c r="A259" s="380"/>
      <c r="B259" s="379" t="s">
        <v>192</v>
      </c>
      <c r="C259" s="400">
        <f t="shared" ref="C259:M259" si="17">C133*2.3</f>
        <v>0</v>
      </c>
      <c r="D259" s="400">
        <f t="shared" si="17"/>
        <v>0</v>
      </c>
      <c r="E259" s="400">
        <f t="shared" si="17"/>
        <v>0</v>
      </c>
      <c r="F259" s="400">
        <f t="shared" si="17"/>
        <v>0</v>
      </c>
      <c r="G259" s="400">
        <f t="shared" si="17"/>
        <v>0</v>
      </c>
      <c r="H259" s="400">
        <f t="shared" si="17"/>
        <v>0</v>
      </c>
      <c r="I259" s="400">
        <f t="shared" si="17"/>
        <v>0</v>
      </c>
      <c r="J259" s="400">
        <f t="shared" si="17"/>
        <v>0</v>
      </c>
      <c r="K259" s="400">
        <f t="shared" si="17"/>
        <v>0</v>
      </c>
      <c r="L259" s="400">
        <f t="shared" si="17"/>
        <v>0</v>
      </c>
      <c r="M259" s="400">
        <f t="shared" si="17"/>
        <v>0</v>
      </c>
    </row>
    <row r="260" spans="1:14" ht="15.75" customHeight="1">
      <c r="A260" s="381"/>
      <c r="B260" s="383" t="s">
        <v>23</v>
      </c>
      <c r="C260" s="400">
        <f>SUM(C253:C259)</f>
        <v>0</v>
      </c>
      <c r="D260" s="400">
        <f t="shared" ref="D260:M260" si="18">SUM(D253:D259)</f>
        <v>0</v>
      </c>
      <c r="E260" s="400">
        <f t="shared" si="18"/>
        <v>0</v>
      </c>
      <c r="F260" s="400">
        <f t="shared" si="18"/>
        <v>0</v>
      </c>
      <c r="G260" s="400">
        <f t="shared" si="18"/>
        <v>0</v>
      </c>
      <c r="H260" s="400">
        <f t="shared" si="18"/>
        <v>0</v>
      </c>
      <c r="I260" s="400">
        <f t="shared" si="18"/>
        <v>0</v>
      </c>
      <c r="J260" s="400">
        <f t="shared" si="18"/>
        <v>0</v>
      </c>
      <c r="K260" s="400">
        <f t="shared" si="18"/>
        <v>0</v>
      </c>
      <c r="L260" s="400">
        <f t="shared" si="18"/>
        <v>0</v>
      </c>
      <c r="M260" s="400">
        <f t="shared" si="18"/>
        <v>0</v>
      </c>
    </row>
    <row r="261" spans="1:14" ht="15.75" customHeight="1">
      <c r="A261" s="372"/>
      <c r="B261" s="372"/>
      <c r="C261" s="372"/>
      <c r="D261" s="382"/>
      <c r="E261" s="372"/>
      <c r="F261" s="372"/>
      <c r="G261" s="372"/>
      <c r="H261" s="372"/>
      <c r="I261" s="372"/>
      <c r="J261" s="372"/>
      <c r="K261" s="372"/>
      <c r="L261" s="372"/>
      <c r="M261" s="372"/>
    </row>
    <row r="262" spans="1:14" ht="15.75" customHeight="1">
      <c r="B262" s="372"/>
      <c r="C262" s="372"/>
      <c r="D262" s="382"/>
      <c r="E262" s="372"/>
      <c r="F262" s="372"/>
      <c r="G262" s="372"/>
      <c r="H262" s="372"/>
      <c r="I262" s="372"/>
      <c r="J262" s="372"/>
      <c r="K262" s="372"/>
      <c r="L262" s="372"/>
      <c r="M262" s="372"/>
      <c r="N262" s="372"/>
    </row>
    <row r="263" spans="1:14" ht="15.75" customHeight="1">
      <c r="A263" s="372"/>
      <c r="B263" s="372"/>
      <c r="C263" s="372"/>
      <c r="D263" s="382"/>
      <c r="E263" s="372"/>
      <c r="F263" s="372"/>
      <c r="G263" s="372"/>
      <c r="H263" s="372"/>
      <c r="I263" s="372"/>
      <c r="J263" s="372"/>
      <c r="K263" s="372"/>
      <c r="L263" s="372"/>
      <c r="M263" s="372"/>
      <c r="N263" s="372"/>
    </row>
    <row r="264" spans="1:14" ht="15.75" customHeight="1">
      <c r="A264" s="372"/>
      <c r="B264" s="372"/>
      <c r="C264" s="372"/>
      <c r="D264" s="382"/>
      <c r="E264" s="372"/>
      <c r="F264" s="372"/>
      <c r="G264" s="372"/>
      <c r="H264" s="372"/>
      <c r="I264" s="372"/>
      <c r="J264" s="372"/>
      <c r="K264" s="372"/>
      <c r="L264" s="372"/>
      <c r="M264" s="372"/>
      <c r="N264" s="372"/>
    </row>
    <row r="265" spans="1:14" ht="15.75" customHeight="1">
      <c r="A265" s="372"/>
      <c r="B265" s="372"/>
      <c r="C265" s="372"/>
      <c r="D265" s="382"/>
      <c r="E265" s="372"/>
      <c r="F265" s="372"/>
      <c r="G265" s="372"/>
      <c r="H265" s="372"/>
      <c r="I265" s="372"/>
      <c r="J265" s="372"/>
      <c r="K265" s="372"/>
      <c r="L265" s="372"/>
      <c r="M265" s="372"/>
      <c r="N265" s="372"/>
    </row>
    <row r="266" spans="1:14" ht="15.75" customHeight="1">
      <c r="A266" s="372"/>
      <c r="B266" s="372"/>
      <c r="C266" s="372"/>
      <c r="D266" s="382"/>
      <c r="E266" s="372"/>
      <c r="F266" s="372"/>
      <c r="G266" s="372"/>
      <c r="H266" s="372"/>
      <c r="I266" s="372"/>
      <c r="J266" s="372"/>
      <c r="K266" s="372"/>
      <c r="L266" s="372"/>
      <c r="M266" s="372"/>
      <c r="N266" s="372"/>
    </row>
    <row r="267" spans="1:14" ht="15.75" customHeight="1">
      <c r="A267" s="372"/>
      <c r="B267" s="372"/>
      <c r="C267" s="372"/>
      <c r="D267" s="382"/>
      <c r="E267" s="372"/>
      <c r="F267" s="372"/>
      <c r="G267" s="372"/>
      <c r="H267" s="372"/>
      <c r="I267" s="372"/>
      <c r="J267" s="372"/>
      <c r="K267" s="372"/>
      <c r="L267" s="372"/>
      <c r="M267" s="372"/>
      <c r="N267" s="372"/>
    </row>
    <row r="268" spans="1:14" ht="15.75" customHeight="1">
      <c r="A268" s="372"/>
      <c r="B268" s="372"/>
      <c r="C268" s="372"/>
      <c r="D268" s="382"/>
      <c r="E268" s="372"/>
      <c r="F268" s="372"/>
      <c r="G268" s="372"/>
      <c r="H268" s="372"/>
      <c r="I268" s="372"/>
      <c r="J268" s="372"/>
      <c r="K268" s="372"/>
      <c r="L268" s="372"/>
      <c r="M268" s="372"/>
      <c r="N268" s="372"/>
    </row>
    <row r="269" spans="1:14" ht="15.75" customHeight="1">
      <c r="A269" s="372"/>
      <c r="B269" s="372"/>
      <c r="C269" s="372"/>
      <c r="D269" s="382"/>
      <c r="E269" s="372"/>
      <c r="F269" s="372"/>
      <c r="G269" s="372"/>
      <c r="H269" s="372"/>
      <c r="I269" s="372"/>
      <c r="J269" s="372"/>
      <c r="K269" s="372"/>
      <c r="L269" s="372"/>
      <c r="M269" s="372"/>
      <c r="N269" s="372"/>
    </row>
    <row r="270" spans="1:14" ht="15.75" customHeight="1">
      <c r="A270" s="372"/>
      <c r="B270" s="372"/>
      <c r="C270" s="372"/>
      <c r="D270" s="382"/>
      <c r="E270" s="372"/>
      <c r="F270" s="372"/>
      <c r="G270" s="372"/>
      <c r="H270" s="372"/>
      <c r="I270" s="372"/>
      <c r="J270" s="372"/>
      <c r="K270" s="372"/>
      <c r="L270" s="372"/>
      <c r="M270" s="372"/>
      <c r="N270" s="372"/>
    </row>
    <row r="271" spans="1:14" ht="15.75" customHeight="1">
      <c r="A271" s="372"/>
      <c r="B271" s="372"/>
      <c r="C271" s="372"/>
      <c r="D271" s="382"/>
      <c r="E271" s="372"/>
      <c r="F271" s="372"/>
      <c r="G271" s="372"/>
      <c r="H271" s="372"/>
      <c r="I271" s="372"/>
      <c r="J271" s="372"/>
      <c r="K271" s="372"/>
      <c r="L271" s="372"/>
      <c r="M271" s="372"/>
      <c r="N271" s="372"/>
    </row>
    <row r="272" spans="1:14" ht="15.75" customHeight="1">
      <c r="A272" s="372"/>
      <c r="B272" s="372"/>
      <c r="C272" s="372"/>
      <c r="D272" s="382"/>
      <c r="E272" s="372"/>
      <c r="F272" s="372"/>
      <c r="G272" s="372"/>
      <c r="H272" s="372"/>
      <c r="I272" s="372"/>
      <c r="J272" s="372"/>
      <c r="K272" s="372"/>
      <c r="L272" s="372"/>
      <c r="M272" s="372"/>
      <c r="N272" s="372"/>
    </row>
    <row r="273" spans="1:14" ht="15.75" customHeight="1">
      <c r="A273" s="372"/>
      <c r="B273" s="372"/>
      <c r="C273" s="372"/>
      <c r="D273" s="382"/>
      <c r="E273" s="372"/>
      <c r="F273" s="372"/>
      <c r="G273" s="372"/>
      <c r="H273" s="372"/>
      <c r="I273" s="372"/>
      <c r="J273" s="372"/>
      <c r="K273" s="372"/>
      <c r="L273" s="372"/>
      <c r="M273" s="372"/>
      <c r="N273" s="372"/>
    </row>
    <row r="274" spans="1:14" ht="15.75" customHeight="1">
      <c r="A274" s="372"/>
      <c r="B274" s="372"/>
      <c r="C274" s="372"/>
      <c r="D274" s="382"/>
      <c r="E274" s="372"/>
      <c r="F274" s="372"/>
      <c r="G274" s="372"/>
      <c r="H274" s="372"/>
      <c r="I274" s="372"/>
      <c r="J274" s="372"/>
      <c r="K274" s="372"/>
      <c r="L274" s="372"/>
      <c r="M274" s="372"/>
      <c r="N274" s="372"/>
    </row>
    <row r="275" spans="1:14" ht="15.75" customHeight="1">
      <c r="A275" s="372"/>
      <c r="B275" s="372"/>
      <c r="C275" s="372"/>
      <c r="D275" s="382"/>
      <c r="E275" s="372"/>
      <c r="F275" s="372"/>
      <c r="G275" s="372"/>
      <c r="H275" s="372"/>
      <c r="I275" s="372"/>
      <c r="J275" s="372"/>
      <c r="K275" s="372"/>
      <c r="L275" s="372"/>
      <c r="M275" s="372"/>
      <c r="N275" s="372"/>
    </row>
    <row r="276" spans="1:14" ht="15.75" customHeight="1">
      <c r="A276" s="372"/>
      <c r="B276" s="372"/>
      <c r="C276" s="372"/>
      <c r="D276" s="382"/>
      <c r="E276" s="372"/>
      <c r="F276" s="372"/>
      <c r="G276" s="372"/>
      <c r="H276" s="372"/>
      <c r="I276" s="372"/>
      <c r="J276" s="372"/>
      <c r="K276" s="372"/>
      <c r="L276" s="372"/>
      <c r="M276" s="372"/>
      <c r="N276" s="372"/>
    </row>
    <row r="277" spans="1:14" ht="15.75" customHeight="1">
      <c r="A277" s="372"/>
      <c r="B277" s="372"/>
      <c r="C277" s="372"/>
      <c r="D277" s="382"/>
      <c r="E277" s="372"/>
      <c r="F277" s="372"/>
      <c r="G277" s="372"/>
      <c r="H277" s="372"/>
      <c r="I277" s="372"/>
      <c r="J277" s="372"/>
      <c r="K277" s="372"/>
      <c r="L277" s="372"/>
      <c r="M277" s="372"/>
      <c r="N277" s="372"/>
    </row>
    <row r="278" spans="1:14" ht="14.1"/>
    <row r="279" spans="1:14" ht="14.1"/>
    <row r="280" spans="1:14" ht="14.1"/>
    <row r="281" spans="1:14" ht="14.1"/>
    <row r="282" spans="1:14" ht="14.1"/>
    <row r="283" spans="1:14" ht="14.1"/>
    <row r="284" spans="1:14" ht="14.1"/>
    <row r="285" spans="1:14" ht="14.1"/>
    <row r="286" spans="1:14" ht="15.75" customHeight="1">
      <c r="A286" s="399" t="s">
        <v>193</v>
      </c>
      <c r="B286" s="372"/>
      <c r="C286" s="372"/>
      <c r="D286" s="372"/>
      <c r="E286" s="372"/>
      <c r="F286" s="372"/>
      <c r="G286" s="372"/>
      <c r="H286" s="372"/>
      <c r="I286" s="372"/>
      <c r="J286" s="372"/>
      <c r="K286" s="372"/>
      <c r="L286" s="372"/>
      <c r="M286" s="372"/>
      <c r="N286" s="372"/>
    </row>
    <row r="287" spans="1:14" ht="15.75" customHeight="1">
      <c r="A287" s="372"/>
      <c r="B287" s="372"/>
      <c r="C287" s="372"/>
      <c r="D287" s="372"/>
      <c r="E287" s="372"/>
      <c r="F287" s="372"/>
      <c r="G287" s="372"/>
      <c r="H287" s="372"/>
      <c r="I287" s="372"/>
      <c r="J287" s="372"/>
      <c r="K287" s="372"/>
      <c r="L287" s="372"/>
      <c r="M287" s="372"/>
      <c r="N287" s="372"/>
    </row>
    <row r="288" spans="1:14" ht="15.75" customHeight="1">
      <c r="A288" s="374" t="s">
        <v>194</v>
      </c>
      <c r="B288" s="375"/>
      <c r="C288" s="372"/>
      <c r="G288" s="372"/>
      <c r="H288" s="372"/>
      <c r="I288" s="372"/>
      <c r="J288" s="372"/>
      <c r="K288" s="372"/>
      <c r="L288" s="372"/>
      <c r="M288" s="372"/>
      <c r="N288" s="372"/>
    </row>
    <row r="289" spans="1:14" ht="15.75" customHeight="1" thickBot="1">
      <c r="A289" s="374" t="s">
        <v>195</v>
      </c>
      <c r="B289" s="375"/>
      <c r="C289" s="372"/>
      <c r="G289" s="372"/>
      <c r="H289" s="372"/>
      <c r="I289" s="372"/>
      <c r="J289" s="372"/>
      <c r="K289" s="372"/>
      <c r="L289" s="372"/>
      <c r="M289" s="372"/>
      <c r="N289" s="372"/>
    </row>
    <row r="290" spans="1:14" ht="14.45">
      <c r="A290" s="376"/>
      <c r="B290" s="376"/>
      <c r="C290" s="377">
        <f>C$40</f>
        <v>0</v>
      </c>
      <c r="D290" s="377">
        <f t="shared" ref="D290:L290" si="19">D$40</f>
        <v>0</v>
      </c>
      <c r="E290" s="377">
        <f t="shared" si="19"/>
        <v>0</v>
      </c>
      <c r="F290" s="377">
        <f t="shared" si="19"/>
        <v>0</v>
      </c>
      <c r="G290" s="377">
        <f t="shared" si="19"/>
        <v>0</v>
      </c>
      <c r="H290" s="377">
        <f t="shared" si="19"/>
        <v>0</v>
      </c>
      <c r="I290" s="377">
        <f t="shared" si="19"/>
        <v>0</v>
      </c>
      <c r="J290" s="377">
        <f t="shared" si="19"/>
        <v>0</v>
      </c>
      <c r="K290" s="377">
        <f t="shared" si="19"/>
        <v>0</v>
      </c>
      <c r="L290" s="377">
        <f t="shared" si="19"/>
        <v>0</v>
      </c>
      <c r="M290" s="377">
        <f t="shared" ref="M290" si="20">P$64</f>
        <v>0</v>
      </c>
    </row>
    <row r="291" spans="1:14" ht="15.75" customHeight="1">
      <c r="A291" s="378" t="s">
        <v>196</v>
      </c>
      <c r="B291" s="379" t="s">
        <v>61</v>
      </c>
      <c r="C291" s="400">
        <f t="shared" ref="C291:M291" si="21">C119+C121*(1-$B$288)+C122*2.3</f>
        <v>0</v>
      </c>
      <c r="D291" s="400">
        <f t="shared" si="21"/>
        <v>0</v>
      </c>
      <c r="E291" s="400">
        <f t="shared" si="21"/>
        <v>0</v>
      </c>
      <c r="F291" s="400">
        <f t="shared" si="21"/>
        <v>0</v>
      </c>
      <c r="G291" s="400">
        <f t="shared" si="21"/>
        <v>0</v>
      </c>
      <c r="H291" s="400">
        <f t="shared" si="21"/>
        <v>0</v>
      </c>
      <c r="I291" s="400">
        <f t="shared" si="21"/>
        <v>0</v>
      </c>
      <c r="J291" s="400">
        <f t="shared" si="21"/>
        <v>0</v>
      </c>
      <c r="K291" s="400">
        <f t="shared" si="21"/>
        <v>0</v>
      </c>
      <c r="L291" s="400">
        <f t="shared" si="21"/>
        <v>0</v>
      </c>
      <c r="M291" s="400">
        <f t="shared" si="21"/>
        <v>0</v>
      </c>
    </row>
    <row r="292" spans="1:14" ht="15.75" customHeight="1">
      <c r="A292" s="380"/>
      <c r="B292" s="379" t="s">
        <v>191</v>
      </c>
      <c r="C292" s="400">
        <f t="shared" ref="C292:M292" si="22">C123+C124*(1-$B$289)+C125*2.3</f>
        <v>0</v>
      </c>
      <c r="D292" s="400">
        <f t="shared" si="22"/>
        <v>0</v>
      </c>
      <c r="E292" s="400">
        <f t="shared" si="22"/>
        <v>0</v>
      </c>
      <c r="F292" s="400">
        <f t="shared" si="22"/>
        <v>0</v>
      </c>
      <c r="G292" s="400">
        <f t="shared" si="22"/>
        <v>0</v>
      </c>
      <c r="H292" s="400">
        <f t="shared" si="22"/>
        <v>0</v>
      </c>
      <c r="I292" s="400">
        <f t="shared" si="22"/>
        <v>0</v>
      </c>
      <c r="J292" s="400">
        <f t="shared" si="22"/>
        <v>0</v>
      </c>
      <c r="K292" s="400">
        <f t="shared" si="22"/>
        <v>0</v>
      </c>
      <c r="L292" s="400">
        <f t="shared" si="22"/>
        <v>0</v>
      </c>
      <c r="M292" s="400">
        <f t="shared" si="22"/>
        <v>0</v>
      </c>
    </row>
    <row r="293" spans="1:14" ht="15.75" customHeight="1">
      <c r="A293" s="380"/>
      <c r="B293" s="379" t="s">
        <v>107</v>
      </c>
      <c r="C293" s="400">
        <f t="shared" ref="C293:M293" si="23">C126+C128*(1-$E$430)+C129*2.3</f>
        <v>0</v>
      </c>
      <c r="D293" s="400">
        <f t="shared" si="23"/>
        <v>0</v>
      </c>
      <c r="E293" s="400">
        <f t="shared" si="23"/>
        <v>0</v>
      </c>
      <c r="F293" s="400">
        <f t="shared" si="23"/>
        <v>0</v>
      </c>
      <c r="G293" s="400">
        <f t="shared" si="23"/>
        <v>0</v>
      </c>
      <c r="H293" s="400">
        <f t="shared" si="23"/>
        <v>0</v>
      </c>
      <c r="I293" s="400">
        <f t="shared" si="23"/>
        <v>0</v>
      </c>
      <c r="J293" s="400">
        <f t="shared" si="23"/>
        <v>0</v>
      </c>
      <c r="K293" s="400">
        <f t="shared" si="23"/>
        <v>0</v>
      </c>
      <c r="L293" s="400">
        <f t="shared" si="23"/>
        <v>0</v>
      </c>
      <c r="M293" s="400">
        <f t="shared" si="23"/>
        <v>0</v>
      </c>
    </row>
    <row r="294" spans="1:14" ht="15.75" customHeight="1">
      <c r="A294" s="380"/>
      <c r="B294" s="379" t="s">
        <v>108</v>
      </c>
      <c r="C294" s="400">
        <f t="shared" ref="C294:M294" si="24">C130*2.3</f>
        <v>0</v>
      </c>
      <c r="D294" s="400">
        <f t="shared" si="24"/>
        <v>0</v>
      </c>
      <c r="E294" s="400">
        <f t="shared" si="24"/>
        <v>0</v>
      </c>
      <c r="F294" s="400">
        <f t="shared" si="24"/>
        <v>0</v>
      </c>
      <c r="G294" s="400">
        <f t="shared" si="24"/>
        <v>0</v>
      </c>
      <c r="H294" s="400">
        <f t="shared" si="24"/>
        <v>0</v>
      </c>
      <c r="I294" s="400">
        <f t="shared" si="24"/>
        <v>0</v>
      </c>
      <c r="J294" s="400">
        <f t="shared" si="24"/>
        <v>0</v>
      </c>
      <c r="K294" s="400">
        <f t="shared" si="24"/>
        <v>0</v>
      </c>
      <c r="L294" s="400">
        <f t="shared" si="24"/>
        <v>0</v>
      </c>
      <c r="M294" s="400">
        <f t="shared" si="24"/>
        <v>0</v>
      </c>
    </row>
    <row r="295" spans="1:14" ht="15.75" customHeight="1">
      <c r="A295" s="380"/>
      <c r="B295" s="379" t="s">
        <v>109</v>
      </c>
      <c r="C295" s="400">
        <f t="shared" ref="C295:M295" si="25">C131*2.3</f>
        <v>0</v>
      </c>
      <c r="D295" s="400">
        <f t="shared" si="25"/>
        <v>0</v>
      </c>
      <c r="E295" s="400">
        <f t="shared" si="25"/>
        <v>0</v>
      </c>
      <c r="F295" s="400">
        <f t="shared" si="25"/>
        <v>0</v>
      </c>
      <c r="G295" s="400">
        <f t="shared" si="25"/>
        <v>0</v>
      </c>
      <c r="H295" s="400">
        <f t="shared" si="25"/>
        <v>0</v>
      </c>
      <c r="I295" s="400">
        <f t="shared" si="25"/>
        <v>0</v>
      </c>
      <c r="J295" s="400">
        <f t="shared" si="25"/>
        <v>0</v>
      </c>
      <c r="K295" s="400">
        <f t="shared" si="25"/>
        <v>0</v>
      </c>
      <c r="L295" s="400">
        <f t="shared" si="25"/>
        <v>0</v>
      </c>
      <c r="M295" s="400">
        <f t="shared" si="25"/>
        <v>0</v>
      </c>
    </row>
    <row r="296" spans="1:14" ht="15.75" customHeight="1">
      <c r="A296" s="380"/>
      <c r="B296" s="379" t="s">
        <v>110</v>
      </c>
      <c r="C296" s="400">
        <f t="shared" ref="C296:M296" si="26">C132*2.3</f>
        <v>0</v>
      </c>
      <c r="D296" s="400">
        <f t="shared" si="26"/>
        <v>0</v>
      </c>
      <c r="E296" s="400">
        <f t="shared" si="26"/>
        <v>0</v>
      </c>
      <c r="F296" s="400">
        <f t="shared" si="26"/>
        <v>0</v>
      </c>
      <c r="G296" s="400">
        <f t="shared" si="26"/>
        <v>0</v>
      </c>
      <c r="H296" s="400">
        <f t="shared" si="26"/>
        <v>0</v>
      </c>
      <c r="I296" s="400">
        <f t="shared" si="26"/>
        <v>0</v>
      </c>
      <c r="J296" s="400">
        <f t="shared" si="26"/>
        <v>0</v>
      </c>
      <c r="K296" s="400">
        <f t="shared" si="26"/>
        <v>0</v>
      </c>
      <c r="L296" s="400">
        <f t="shared" si="26"/>
        <v>0</v>
      </c>
      <c r="M296" s="400">
        <f t="shared" si="26"/>
        <v>0</v>
      </c>
    </row>
    <row r="297" spans="1:14" ht="15.75" customHeight="1">
      <c r="A297" s="380"/>
      <c r="B297" s="379" t="s">
        <v>192</v>
      </c>
      <c r="C297" s="400">
        <f t="shared" ref="C297:M297" si="27">C133*2.3</f>
        <v>0</v>
      </c>
      <c r="D297" s="400">
        <f t="shared" si="27"/>
        <v>0</v>
      </c>
      <c r="E297" s="400">
        <f t="shared" si="27"/>
        <v>0</v>
      </c>
      <c r="F297" s="400">
        <f t="shared" si="27"/>
        <v>0</v>
      </c>
      <c r="G297" s="400">
        <f t="shared" si="27"/>
        <v>0</v>
      </c>
      <c r="H297" s="400">
        <f t="shared" si="27"/>
        <v>0</v>
      </c>
      <c r="I297" s="400">
        <f t="shared" si="27"/>
        <v>0</v>
      </c>
      <c r="J297" s="400">
        <f t="shared" si="27"/>
        <v>0</v>
      </c>
      <c r="K297" s="400">
        <f t="shared" si="27"/>
        <v>0</v>
      </c>
      <c r="L297" s="400">
        <f t="shared" si="27"/>
        <v>0</v>
      </c>
      <c r="M297" s="400">
        <f t="shared" si="27"/>
        <v>0</v>
      </c>
    </row>
    <row r="298" spans="1:14" ht="15.75" customHeight="1">
      <c r="A298" s="381"/>
      <c r="B298" s="383" t="s">
        <v>197</v>
      </c>
      <c r="C298" s="373">
        <f>SUM(C291:C297)</f>
        <v>0</v>
      </c>
      <c r="D298" s="373">
        <f t="shared" ref="D298:M298" si="28">SUM(D291:D297)</f>
        <v>0</v>
      </c>
      <c r="E298" s="373">
        <f t="shared" si="28"/>
        <v>0</v>
      </c>
      <c r="F298" s="373">
        <f t="shared" si="28"/>
        <v>0</v>
      </c>
      <c r="G298" s="373">
        <f t="shared" si="28"/>
        <v>0</v>
      </c>
      <c r="H298" s="373">
        <f t="shared" si="28"/>
        <v>0</v>
      </c>
      <c r="I298" s="373">
        <f t="shared" si="28"/>
        <v>0</v>
      </c>
      <c r="J298" s="373">
        <f t="shared" si="28"/>
        <v>0</v>
      </c>
      <c r="K298" s="373">
        <f t="shared" si="28"/>
        <v>0</v>
      </c>
      <c r="L298" s="373">
        <f t="shared" si="28"/>
        <v>0</v>
      </c>
      <c r="M298" s="373">
        <f t="shared" si="28"/>
        <v>0</v>
      </c>
    </row>
    <row r="299" spans="1:14" ht="15.75" customHeight="1">
      <c r="A299" s="372"/>
      <c r="B299" s="372"/>
      <c r="C299" s="372"/>
      <c r="D299" s="382"/>
      <c r="E299" s="372"/>
      <c r="F299" s="372"/>
      <c r="G299" s="372"/>
      <c r="H299" s="372"/>
      <c r="I299" s="372"/>
      <c r="J299" s="372"/>
      <c r="K299" s="372"/>
      <c r="L299" s="372"/>
      <c r="M299" s="372"/>
    </row>
    <row r="300" spans="1:14" ht="15.75" customHeight="1">
      <c r="B300" s="372"/>
      <c r="C300" s="372"/>
      <c r="D300" s="382"/>
      <c r="E300" s="372"/>
      <c r="F300" s="372"/>
      <c r="G300" s="372"/>
      <c r="H300" s="372"/>
      <c r="I300" s="372"/>
      <c r="J300" s="372"/>
      <c r="K300" s="372"/>
      <c r="L300" s="372"/>
      <c r="M300" s="372"/>
      <c r="N300" s="372"/>
    </row>
    <row r="301" spans="1:14" ht="15.75" customHeight="1">
      <c r="A301" s="372"/>
      <c r="B301" s="372"/>
      <c r="C301" s="372"/>
      <c r="D301" s="382"/>
      <c r="E301" s="372"/>
      <c r="F301" s="372"/>
      <c r="G301" s="372"/>
      <c r="H301" s="372"/>
      <c r="I301" s="372"/>
      <c r="J301" s="372"/>
      <c r="K301" s="372"/>
      <c r="L301" s="372"/>
      <c r="M301" s="372"/>
      <c r="N301" s="372"/>
    </row>
    <row r="302" spans="1:14" ht="15.75" customHeight="1">
      <c r="A302" s="372"/>
      <c r="B302" s="372"/>
      <c r="C302" s="372"/>
      <c r="D302" s="382"/>
      <c r="E302" s="372"/>
      <c r="F302" s="372"/>
      <c r="G302" s="372"/>
      <c r="H302" s="372"/>
      <c r="I302" s="372"/>
      <c r="J302" s="372"/>
      <c r="K302" s="372"/>
      <c r="L302" s="372"/>
      <c r="M302" s="372"/>
      <c r="N302" s="372"/>
    </row>
    <row r="303" spans="1:14" ht="15.75" customHeight="1">
      <c r="A303" s="372"/>
      <c r="B303" s="372"/>
      <c r="C303" s="372"/>
      <c r="D303" s="382"/>
      <c r="E303" s="372"/>
      <c r="F303" s="372"/>
      <c r="G303" s="372"/>
      <c r="H303" s="372"/>
      <c r="I303" s="372"/>
      <c r="J303" s="372"/>
      <c r="K303" s="372"/>
      <c r="L303" s="372"/>
      <c r="M303" s="372"/>
      <c r="N303" s="372"/>
    </row>
    <row r="304" spans="1:14" ht="15.75" customHeight="1">
      <c r="A304" s="372"/>
      <c r="B304" s="372"/>
      <c r="C304" s="372"/>
      <c r="D304" s="382"/>
      <c r="E304" s="372"/>
      <c r="F304" s="372"/>
      <c r="G304" s="372"/>
      <c r="H304" s="372"/>
      <c r="I304" s="372"/>
      <c r="J304" s="372"/>
      <c r="K304" s="372"/>
      <c r="L304" s="372"/>
      <c r="M304" s="372"/>
      <c r="N304" s="372"/>
    </row>
    <row r="305" spans="1:14" ht="15.75" customHeight="1">
      <c r="A305" s="372"/>
      <c r="B305" s="372"/>
      <c r="C305" s="372"/>
      <c r="D305" s="382"/>
      <c r="E305" s="372"/>
      <c r="F305" s="372"/>
      <c r="G305" s="372"/>
      <c r="H305" s="372"/>
      <c r="I305" s="372"/>
      <c r="J305" s="372"/>
      <c r="K305" s="372"/>
      <c r="L305" s="372"/>
      <c r="M305" s="372"/>
      <c r="N305" s="372"/>
    </row>
    <row r="306" spans="1:14" ht="15.75" customHeight="1">
      <c r="A306" s="372"/>
      <c r="B306" s="372"/>
      <c r="C306" s="372"/>
      <c r="D306" s="382"/>
      <c r="E306" s="372"/>
      <c r="F306" s="372"/>
      <c r="G306" s="372"/>
      <c r="H306" s="372"/>
      <c r="I306" s="372"/>
      <c r="J306" s="372"/>
      <c r="K306" s="372"/>
      <c r="L306" s="372"/>
      <c r="M306" s="372"/>
      <c r="N306" s="372"/>
    </row>
    <row r="307" spans="1:14" ht="15.75" customHeight="1">
      <c r="A307" s="372"/>
      <c r="B307" s="372"/>
      <c r="C307" s="372"/>
      <c r="D307" s="382"/>
      <c r="E307" s="372"/>
      <c r="F307" s="372"/>
      <c r="G307" s="372"/>
      <c r="H307" s="372"/>
      <c r="I307" s="372"/>
      <c r="J307" s="372"/>
      <c r="K307" s="372"/>
      <c r="L307" s="372"/>
      <c r="M307" s="372"/>
      <c r="N307" s="372"/>
    </row>
    <row r="308" spans="1:14" ht="15.75" customHeight="1">
      <c r="A308" s="372"/>
      <c r="B308" s="372"/>
      <c r="C308" s="372"/>
      <c r="D308" s="382"/>
      <c r="E308" s="372"/>
      <c r="F308" s="372"/>
      <c r="G308" s="372"/>
      <c r="H308" s="372"/>
      <c r="I308" s="372"/>
      <c r="J308" s="372"/>
      <c r="K308" s="372"/>
      <c r="L308" s="372"/>
      <c r="M308" s="372"/>
      <c r="N308" s="372"/>
    </row>
    <row r="309" spans="1:14" ht="15.75" customHeight="1">
      <c r="A309" s="372"/>
      <c r="B309" s="372"/>
      <c r="C309" s="372"/>
      <c r="D309" s="382"/>
      <c r="E309" s="372"/>
      <c r="F309" s="372"/>
      <c r="G309" s="372"/>
      <c r="H309" s="372"/>
      <c r="I309" s="372"/>
      <c r="J309" s="372"/>
      <c r="K309" s="372"/>
      <c r="L309" s="372"/>
      <c r="M309" s="372"/>
      <c r="N309" s="372"/>
    </row>
    <row r="310" spans="1:14" ht="15.75" customHeight="1">
      <c r="A310" s="372"/>
      <c r="B310" s="372"/>
      <c r="C310" s="372"/>
      <c r="D310" s="382"/>
      <c r="E310" s="372"/>
      <c r="F310" s="372"/>
      <c r="G310" s="372"/>
      <c r="H310" s="372"/>
      <c r="I310" s="372"/>
      <c r="J310" s="372"/>
      <c r="K310" s="372"/>
      <c r="L310" s="372"/>
      <c r="M310" s="372"/>
      <c r="N310" s="372"/>
    </row>
    <row r="311" spans="1:14" ht="15.75" customHeight="1">
      <c r="A311" s="372"/>
      <c r="B311" s="372"/>
      <c r="C311" s="372"/>
      <c r="D311" s="38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</row>
    <row r="312" spans="1:14" ht="15.75" customHeight="1">
      <c r="A312" s="372"/>
      <c r="B312" s="372"/>
      <c r="C312" s="372"/>
      <c r="D312" s="382"/>
      <c r="E312" s="372"/>
      <c r="F312" s="372"/>
      <c r="G312" s="372"/>
      <c r="H312" s="372"/>
      <c r="I312" s="372"/>
      <c r="J312" s="372"/>
      <c r="K312" s="372"/>
      <c r="L312" s="372"/>
      <c r="M312" s="372"/>
      <c r="N312" s="372"/>
    </row>
    <row r="313" spans="1:14" ht="15.75" customHeight="1">
      <c r="A313" s="372"/>
      <c r="B313" s="372"/>
      <c r="C313" s="372"/>
      <c r="D313" s="382"/>
      <c r="E313" s="372"/>
      <c r="F313" s="372"/>
      <c r="G313" s="372"/>
      <c r="H313" s="372"/>
      <c r="I313" s="372"/>
      <c r="J313" s="372"/>
      <c r="K313" s="372"/>
      <c r="L313" s="372"/>
      <c r="M313" s="372"/>
      <c r="N313" s="372"/>
    </row>
    <row r="314" spans="1:14" ht="15.75" customHeight="1">
      <c r="A314" s="372"/>
      <c r="B314" s="372"/>
      <c r="C314" s="372"/>
      <c r="D314" s="382"/>
      <c r="E314" s="372"/>
      <c r="F314" s="372"/>
      <c r="G314" s="372"/>
      <c r="H314" s="372"/>
      <c r="I314" s="372"/>
      <c r="J314" s="372"/>
      <c r="K314" s="372"/>
      <c r="L314" s="372"/>
      <c r="M314" s="372"/>
      <c r="N314" s="372"/>
    </row>
    <row r="315" spans="1:14" ht="15.75" customHeight="1">
      <c r="A315" s="372"/>
      <c r="B315" s="372"/>
      <c r="C315" s="372"/>
      <c r="D315" s="382"/>
      <c r="E315" s="372"/>
      <c r="F315" s="372"/>
      <c r="G315" s="372"/>
      <c r="H315" s="372"/>
      <c r="I315" s="372"/>
      <c r="J315" s="372"/>
      <c r="K315" s="372"/>
      <c r="L315" s="372"/>
      <c r="M315" s="372"/>
      <c r="N315" s="372"/>
    </row>
    <row r="316" spans="1:14" ht="14.1"/>
    <row r="317" spans="1:14" ht="14.1"/>
    <row r="318" spans="1:14" ht="14.1"/>
    <row r="319" spans="1:14" ht="14.1"/>
    <row r="320" spans="1:14" ht="14.1"/>
    <row r="321" spans="1:14" ht="14.1"/>
    <row r="322" spans="1:14" ht="14.1"/>
    <row r="323" spans="1:14" ht="14.1"/>
    <row r="324" spans="1:14" ht="15.75" customHeight="1">
      <c r="A324" s="399" t="s">
        <v>198</v>
      </c>
      <c r="B324" s="372"/>
      <c r="C324" s="372"/>
      <c r="D324" s="372"/>
      <c r="E324" s="372"/>
      <c r="F324" s="372"/>
      <c r="G324" s="372"/>
      <c r="H324" s="372"/>
      <c r="I324" s="372"/>
      <c r="J324" s="372"/>
      <c r="K324" s="372"/>
      <c r="L324" s="372"/>
      <c r="M324" s="372"/>
      <c r="N324" s="372"/>
    </row>
    <row r="325" spans="1:14" ht="15.75" customHeight="1">
      <c r="A325" s="372"/>
      <c r="B325" s="372"/>
      <c r="C325" s="372"/>
      <c r="D325" s="372"/>
      <c r="E325" s="372"/>
      <c r="F325" s="372"/>
      <c r="G325" s="372"/>
      <c r="H325" s="372"/>
      <c r="I325" s="372"/>
      <c r="J325" s="372"/>
      <c r="K325" s="372"/>
      <c r="L325" s="372"/>
      <c r="M325" s="372"/>
      <c r="N325" s="372"/>
    </row>
    <row r="326" spans="1:14" ht="15.75" customHeight="1">
      <c r="A326" s="374" t="s">
        <v>199</v>
      </c>
      <c r="B326" s="375"/>
      <c r="C326" s="372"/>
      <c r="G326" s="372"/>
      <c r="H326" s="372"/>
      <c r="I326" s="372"/>
      <c r="J326" s="372"/>
      <c r="K326" s="372"/>
      <c r="L326" s="372"/>
      <c r="M326" s="372"/>
      <c r="N326" s="372"/>
    </row>
    <row r="327" spans="1:14" ht="15.75" customHeight="1">
      <c r="A327" s="374" t="s">
        <v>200</v>
      </c>
      <c r="B327" s="375"/>
      <c r="C327" s="372"/>
      <c r="G327" s="372"/>
      <c r="H327" s="372"/>
      <c r="I327" s="372"/>
      <c r="J327" s="372"/>
      <c r="K327" s="372"/>
      <c r="L327" s="372"/>
      <c r="M327" s="372"/>
      <c r="N327" s="372"/>
    </row>
    <row r="328" spans="1:14" ht="14.45" thickBot="1"/>
    <row r="329" spans="1:14" ht="14.45">
      <c r="A329" s="376"/>
      <c r="B329" s="376"/>
      <c r="C329" s="377">
        <f>C$40</f>
        <v>0</v>
      </c>
      <c r="D329" s="377">
        <f t="shared" ref="D329:L329" si="29">D$40</f>
        <v>0</v>
      </c>
      <c r="E329" s="377">
        <f t="shared" si="29"/>
        <v>0</v>
      </c>
      <c r="F329" s="377">
        <f t="shared" si="29"/>
        <v>0</v>
      </c>
      <c r="G329" s="377">
        <f t="shared" si="29"/>
        <v>0</v>
      </c>
      <c r="H329" s="377">
        <f t="shared" si="29"/>
        <v>0</v>
      </c>
      <c r="I329" s="377">
        <f t="shared" si="29"/>
        <v>0</v>
      </c>
      <c r="J329" s="377">
        <f t="shared" si="29"/>
        <v>0</v>
      </c>
      <c r="K329" s="377">
        <f t="shared" si="29"/>
        <v>0</v>
      </c>
      <c r="L329" s="377">
        <f t="shared" si="29"/>
        <v>0</v>
      </c>
      <c r="M329" s="377">
        <f t="shared" ref="M329" si="30">P$64</f>
        <v>0</v>
      </c>
    </row>
    <row r="330" spans="1:14" ht="15.75" customHeight="1">
      <c r="A330" s="378" t="s">
        <v>201</v>
      </c>
      <c r="B330" s="379" t="s">
        <v>61</v>
      </c>
      <c r="C330" s="400">
        <f t="shared" ref="C330:M330" si="31">(C119*0.227+C120*0.03+C121*$B326+C122*0.079)*39.543</f>
        <v>0</v>
      </c>
      <c r="D330" s="400">
        <f t="shared" si="31"/>
        <v>0</v>
      </c>
      <c r="E330" s="400">
        <f t="shared" si="31"/>
        <v>0</v>
      </c>
      <c r="F330" s="400">
        <f t="shared" si="31"/>
        <v>0</v>
      </c>
      <c r="G330" s="400">
        <f t="shared" si="31"/>
        <v>0</v>
      </c>
      <c r="H330" s="400">
        <f t="shared" si="31"/>
        <v>0</v>
      </c>
      <c r="I330" s="400">
        <f t="shared" si="31"/>
        <v>0</v>
      </c>
      <c r="J330" s="400">
        <f t="shared" si="31"/>
        <v>0</v>
      </c>
      <c r="K330" s="400">
        <f t="shared" si="31"/>
        <v>0</v>
      </c>
      <c r="L330" s="400">
        <f t="shared" si="31"/>
        <v>0</v>
      </c>
      <c r="M330" s="400">
        <f t="shared" si="31"/>
        <v>0</v>
      </c>
    </row>
    <row r="331" spans="1:14" ht="15.75" customHeight="1">
      <c r="A331" s="380"/>
      <c r="B331" s="379" t="s">
        <v>191</v>
      </c>
      <c r="C331" s="400">
        <f t="shared" ref="C331:M331" si="32">(C123*0.227+C124*$B327+C125*0.064)*39.543</f>
        <v>0</v>
      </c>
      <c r="D331" s="400">
        <f t="shared" si="32"/>
        <v>0</v>
      </c>
      <c r="E331" s="400">
        <f t="shared" si="32"/>
        <v>0</v>
      </c>
      <c r="F331" s="400">
        <f t="shared" si="32"/>
        <v>0</v>
      </c>
      <c r="G331" s="400">
        <f t="shared" si="32"/>
        <v>0</v>
      </c>
      <c r="H331" s="400">
        <f t="shared" si="32"/>
        <v>0</v>
      </c>
      <c r="I331" s="400">
        <f t="shared" si="32"/>
        <v>0</v>
      </c>
      <c r="J331" s="400">
        <f t="shared" si="32"/>
        <v>0</v>
      </c>
      <c r="K331" s="400">
        <f t="shared" si="32"/>
        <v>0</v>
      </c>
      <c r="L331" s="400">
        <f t="shared" si="32"/>
        <v>0</v>
      </c>
      <c r="M331" s="400">
        <f t="shared" si="32"/>
        <v>0</v>
      </c>
    </row>
    <row r="332" spans="1:14" ht="15.75" customHeight="1">
      <c r="A332" s="380"/>
      <c r="B332" s="379" t="s">
        <v>107</v>
      </c>
      <c r="C332" s="400">
        <f t="shared" ref="C332:M332" si="33">(C126*0.227+C127*0.03+C128*$B326+C129*0.065)*39.543</f>
        <v>0</v>
      </c>
      <c r="D332" s="400">
        <f t="shared" si="33"/>
        <v>0</v>
      </c>
      <c r="E332" s="400">
        <f t="shared" si="33"/>
        <v>0</v>
      </c>
      <c r="F332" s="400">
        <f t="shared" si="33"/>
        <v>0</v>
      </c>
      <c r="G332" s="400">
        <f t="shared" si="33"/>
        <v>0</v>
      </c>
      <c r="H332" s="400">
        <f t="shared" si="33"/>
        <v>0</v>
      </c>
      <c r="I332" s="400">
        <f t="shared" si="33"/>
        <v>0</v>
      </c>
      <c r="J332" s="400">
        <f t="shared" si="33"/>
        <v>0</v>
      </c>
      <c r="K332" s="400">
        <f t="shared" si="33"/>
        <v>0</v>
      </c>
      <c r="L332" s="400">
        <f t="shared" si="33"/>
        <v>0</v>
      </c>
      <c r="M332" s="400">
        <f t="shared" si="33"/>
        <v>0</v>
      </c>
    </row>
    <row r="333" spans="1:14" ht="15.75" customHeight="1">
      <c r="A333" s="380"/>
      <c r="B333" s="379" t="s">
        <v>108</v>
      </c>
      <c r="C333" s="400">
        <f t="shared" ref="C333:M333" si="34">C130*0.064*39.543</f>
        <v>0</v>
      </c>
      <c r="D333" s="400">
        <f t="shared" si="34"/>
        <v>0</v>
      </c>
      <c r="E333" s="400">
        <f t="shared" si="34"/>
        <v>0</v>
      </c>
      <c r="F333" s="400">
        <f t="shared" si="34"/>
        <v>0</v>
      </c>
      <c r="G333" s="400">
        <f t="shared" si="34"/>
        <v>0</v>
      </c>
      <c r="H333" s="400">
        <f t="shared" si="34"/>
        <v>0</v>
      </c>
      <c r="I333" s="400">
        <f t="shared" si="34"/>
        <v>0</v>
      </c>
      <c r="J333" s="400">
        <f t="shared" si="34"/>
        <v>0</v>
      </c>
      <c r="K333" s="400">
        <f t="shared" si="34"/>
        <v>0</v>
      </c>
      <c r="L333" s="400">
        <f t="shared" si="34"/>
        <v>0</v>
      </c>
      <c r="M333" s="400">
        <f t="shared" si="34"/>
        <v>0</v>
      </c>
    </row>
    <row r="334" spans="1:14" ht="15.75" customHeight="1">
      <c r="A334" s="380"/>
      <c r="B334" s="379" t="s">
        <v>109</v>
      </c>
      <c r="C334" s="400">
        <f t="shared" ref="C334:M334" si="35">C131*0.064*39.543</f>
        <v>0</v>
      </c>
      <c r="D334" s="400">
        <f t="shared" si="35"/>
        <v>0</v>
      </c>
      <c r="E334" s="400">
        <f t="shared" si="35"/>
        <v>0</v>
      </c>
      <c r="F334" s="400">
        <f t="shared" si="35"/>
        <v>0</v>
      </c>
      <c r="G334" s="400">
        <f t="shared" si="35"/>
        <v>0</v>
      </c>
      <c r="H334" s="400">
        <f t="shared" si="35"/>
        <v>0</v>
      </c>
      <c r="I334" s="400">
        <f t="shared" si="35"/>
        <v>0</v>
      </c>
      <c r="J334" s="400">
        <f t="shared" si="35"/>
        <v>0</v>
      </c>
      <c r="K334" s="400">
        <f t="shared" si="35"/>
        <v>0</v>
      </c>
      <c r="L334" s="400">
        <f t="shared" si="35"/>
        <v>0</v>
      </c>
      <c r="M334" s="400">
        <f t="shared" si="35"/>
        <v>0</v>
      </c>
    </row>
    <row r="335" spans="1:14" ht="15.75" customHeight="1">
      <c r="A335" s="380"/>
      <c r="B335" s="379" t="s">
        <v>110</v>
      </c>
      <c r="C335" s="400">
        <f t="shared" ref="C335:M335" si="36">C132*0.064*39.543</f>
        <v>0</v>
      </c>
      <c r="D335" s="400">
        <f t="shared" si="36"/>
        <v>0</v>
      </c>
      <c r="E335" s="400">
        <f t="shared" si="36"/>
        <v>0</v>
      </c>
      <c r="F335" s="400">
        <f t="shared" si="36"/>
        <v>0</v>
      </c>
      <c r="G335" s="400">
        <f t="shared" si="36"/>
        <v>0</v>
      </c>
      <c r="H335" s="400">
        <f t="shared" si="36"/>
        <v>0</v>
      </c>
      <c r="I335" s="400">
        <f t="shared" si="36"/>
        <v>0</v>
      </c>
      <c r="J335" s="400">
        <f t="shared" si="36"/>
        <v>0</v>
      </c>
      <c r="K335" s="400">
        <f t="shared" si="36"/>
        <v>0</v>
      </c>
      <c r="L335" s="400">
        <f t="shared" si="36"/>
        <v>0</v>
      </c>
      <c r="M335" s="400">
        <f t="shared" si="36"/>
        <v>0</v>
      </c>
    </row>
    <row r="336" spans="1:14" ht="15.75" customHeight="1">
      <c r="A336" s="380"/>
      <c r="B336" s="379" t="s">
        <v>192</v>
      </c>
      <c r="C336" s="400">
        <f t="shared" ref="C336:M336" si="37">C133*0.064*39.543</f>
        <v>0</v>
      </c>
      <c r="D336" s="400">
        <f t="shared" si="37"/>
        <v>0</v>
      </c>
      <c r="E336" s="400">
        <f t="shared" si="37"/>
        <v>0</v>
      </c>
      <c r="F336" s="400">
        <f t="shared" si="37"/>
        <v>0</v>
      </c>
      <c r="G336" s="400">
        <f t="shared" si="37"/>
        <v>0</v>
      </c>
      <c r="H336" s="400">
        <f t="shared" si="37"/>
        <v>0</v>
      </c>
      <c r="I336" s="400">
        <f t="shared" si="37"/>
        <v>0</v>
      </c>
      <c r="J336" s="400">
        <f t="shared" si="37"/>
        <v>0</v>
      </c>
      <c r="K336" s="400">
        <f t="shared" si="37"/>
        <v>0</v>
      </c>
      <c r="L336" s="400">
        <f t="shared" si="37"/>
        <v>0</v>
      </c>
      <c r="M336" s="400">
        <f t="shared" si="37"/>
        <v>0</v>
      </c>
    </row>
    <row r="337" spans="1:14" ht="15.75" customHeight="1">
      <c r="A337" s="381"/>
      <c r="B337" s="383" t="s">
        <v>202</v>
      </c>
      <c r="C337" s="400">
        <f>SUM(C330:C336)</f>
        <v>0</v>
      </c>
      <c r="D337" s="400">
        <f t="shared" ref="D337:M337" si="38">SUM(D330:D336)</f>
        <v>0</v>
      </c>
      <c r="E337" s="400">
        <f t="shared" si="38"/>
        <v>0</v>
      </c>
      <c r="F337" s="400">
        <f t="shared" si="38"/>
        <v>0</v>
      </c>
      <c r="G337" s="400">
        <f t="shared" si="38"/>
        <v>0</v>
      </c>
      <c r="H337" s="400">
        <f t="shared" si="38"/>
        <v>0</v>
      </c>
      <c r="I337" s="400">
        <f t="shared" si="38"/>
        <v>0</v>
      </c>
      <c r="J337" s="400">
        <f t="shared" si="38"/>
        <v>0</v>
      </c>
      <c r="K337" s="400">
        <f t="shared" si="38"/>
        <v>0</v>
      </c>
      <c r="L337" s="400">
        <f t="shared" si="38"/>
        <v>0</v>
      </c>
      <c r="M337" s="400">
        <f t="shared" si="38"/>
        <v>0</v>
      </c>
    </row>
    <row r="338" spans="1:14" ht="15.75" customHeight="1">
      <c r="A338" s="372"/>
      <c r="B338" s="372"/>
      <c r="C338" s="372"/>
      <c r="D338" s="382"/>
      <c r="E338" s="372"/>
      <c r="F338" s="372"/>
      <c r="G338" s="372"/>
      <c r="H338" s="372"/>
      <c r="I338" s="372"/>
      <c r="J338" s="372"/>
      <c r="K338" s="372"/>
      <c r="L338" s="372"/>
      <c r="M338" s="372"/>
    </row>
    <row r="339" spans="1:14" ht="15.75" customHeight="1">
      <c r="A339" s="372"/>
      <c r="B339" s="372"/>
      <c r="C339" s="372"/>
      <c r="D339" s="382"/>
      <c r="E339" s="372"/>
      <c r="F339" s="372"/>
      <c r="G339" s="372"/>
      <c r="H339" s="372"/>
      <c r="I339" s="372"/>
      <c r="J339" s="372"/>
      <c r="K339" s="372"/>
      <c r="L339" s="372"/>
      <c r="M339" s="372"/>
      <c r="N339" s="372"/>
    </row>
    <row r="340" spans="1:14" ht="15.75" customHeight="1">
      <c r="A340" s="372"/>
      <c r="B340" s="372"/>
      <c r="C340" s="372"/>
      <c r="D340" s="382"/>
      <c r="E340" s="372"/>
      <c r="F340" s="372"/>
      <c r="G340" s="372"/>
      <c r="H340" s="372"/>
      <c r="I340" s="372"/>
      <c r="J340" s="372"/>
      <c r="K340" s="372"/>
      <c r="L340" s="372"/>
      <c r="M340" s="372"/>
      <c r="N340" s="372"/>
    </row>
    <row r="341" spans="1:14" ht="15.75" customHeight="1">
      <c r="A341" s="372"/>
      <c r="B341" s="372"/>
      <c r="C341" s="372"/>
      <c r="D341" s="382"/>
      <c r="E341" s="372"/>
      <c r="F341" s="372"/>
      <c r="G341" s="372"/>
      <c r="H341" s="372"/>
      <c r="I341" s="372"/>
      <c r="J341" s="372"/>
      <c r="K341" s="372"/>
      <c r="L341" s="372"/>
      <c r="M341" s="372"/>
      <c r="N341" s="372"/>
    </row>
    <row r="342" spans="1:14" ht="15.75" customHeight="1">
      <c r="A342" s="372"/>
      <c r="B342" s="372"/>
      <c r="C342" s="372"/>
      <c r="D342" s="382"/>
      <c r="E342" s="372"/>
      <c r="F342" s="372"/>
      <c r="G342" s="372"/>
      <c r="H342" s="372"/>
      <c r="I342" s="372"/>
      <c r="J342" s="372"/>
      <c r="K342" s="372"/>
      <c r="L342" s="372"/>
      <c r="M342" s="372"/>
      <c r="N342" s="372"/>
    </row>
    <row r="343" spans="1:14" ht="15.75" customHeight="1">
      <c r="A343" s="372"/>
      <c r="B343" s="372"/>
      <c r="C343" s="372"/>
      <c r="D343" s="382"/>
      <c r="E343" s="372"/>
      <c r="F343" s="372"/>
      <c r="G343" s="372"/>
      <c r="H343" s="372"/>
      <c r="I343" s="372"/>
      <c r="J343" s="372"/>
      <c r="K343" s="372"/>
      <c r="L343" s="372"/>
      <c r="M343" s="372"/>
      <c r="N343" s="372"/>
    </row>
    <row r="344" spans="1:14" ht="15.75" customHeight="1">
      <c r="A344" s="372"/>
      <c r="B344" s="372"/>
      <c r="C344" s="372"/>
      <c r="D344" s="382"/>
      <c r="E344" s="372"/>
      <c r="F344" s="372"/>
      <c r="G344" s="372"/>
      <c r="H344" s="372"/>
      <c r="I344" s="372"/>
      <c r="J344" s="372"/>
      <c r="K344" s="372"/>
      <c r="L344" s="372"/>
      <c r="M344" s="372"/>
      <c r="N344" s="372"/>
    </row>
    <row r="345" spans="1:14" ht="15.75" customHeight="1">
      <c r="A345" s="372"/>
      <c r="B345" s="372"/>
      <c r="C345" s="372"/>
      <c r="D345" s="382"/>
      <c r="E345" s="372"/>
      <c r="F345" s="372"/>
      <c r="G345" s="372"/>
      <c r="H345" s="372"/>
      <c r="I345" s="372"/>
      <c r="J345" s="372"/>
      <c r="K345" s="372"/>
      <c r="L345" s="372"/>
      <c r="M345" s="372"/>
      <c r="N345" s="372"/>
    </row>
    <row r="346" spans="1:14" ht="15.75" customHeight="1">
      <c r="A346" s="372"/>
      <c r="B346" s="372"/>
      <c r="C346" s="372"/>
      <c r="D346" s="382"/>
      <c r="E346" s="372"/>
      <c r="F346" s="372"/>
      <c r="G346" s="372"/>
      <c r="H346" s="372"/>
      <c r="I346" s="372"/>
      <c r="J346" s="372"/>
      <c r="K346" s="372"/>
      <c r="L346" s="372"/>
      <c r="M346" s="372"/>
      <c r="N346" s="372"/>
    </row>
    <row r="347" spans="1:14" ht="15.75" customHeight="1">
      <c r="A347" s="372"/>
      <c r="B347" s="372"/>
      <c r="C347" s="372"/>
      <c r="D347" s="382"/>
      <c r="E347" s="372"/>
      <c r="F347" s="372"/>
      <c r="G347" s="372"/>
      <c r="H347" s="372"/>
      <c r="I347" s="372"/>
      <c r="J347" s="372"/>
      <c r="K347" s="372"/>
      <c r="L347" s="372"/>
      <c r="M347" s="372"/>
      <c r="N347" s="372"/>
    </row>
    <row r="348" spans="1:14" ht="15.75" customHeight="1">
      <c r="A348" s="372"/>
      <c r="B348" s="372"/>
      <c r="C348" s="372"/>
      <c r="D348" s="382"/>
      <c r="E348" s="372"/>
      <c r="F348" s="372"/>
      <c r="G348" s="372"/>
      <c r="H348" s="372"/>
      <c r="I348" s="372"/>
      <c r="J348" s="372"/>
      <c r="K348" s="372"/>
      <c r="L348" s="372"/>
      <c r="M348" s="372"/>
      <c r="N348" s="372"/>
    </row>
    <row r="349" spans="1:14" ht="15.75" customHeight="1">
      <c r="A349" s="372"/>
      <c r="B349" s="372"/>
      <c r="C349" s="372"/>
      <c r="D349" s="382"/>
      <c r="E349" s="372"/>
      <c r="F349" s="372"/>
      <c r="G349" s="372"/>
      <c r="H349" s="372"/>
      <c r="I349" s="372"/>
      <c r="J349" s="372"/>
      <c r="K349" s="372"/>
      <c r="L349" s="372"/>
      <c r="M349" s="372"/>
      <c r="N349" s="372"/>
    </row>
    <row r="350" spans="1:14" ht="15.75" customHeight="1">
      <c r="A350" s="372"/>
      <c r="B350" s="372"/>
      <c r="C350" s="372"/>
      <c r="D350" s="382"/>
      <c r="E350" s="372"/>
      <c r="F350" s="372"/>
      <c r="G350" s="372"/>
      <c r="H350" s="372"/>
      <c r="I350" s="372"/>
      <c r="J350" s="372"/>
      <c r="K350" s="372"/>
      <c r="L350" s="372"/>
      <c r="M350" s="372"/>
      <c r="N350" s="372"/>
    </row>
    <row r="351" spans="1:14" ht="15.75" customHeight="1">
      <c r="A351" s="372"/>
      <c r="B351" s="372"/>
      <c r="C351" s="372"/>
      <c r="D351" s="382"/>
      <c r="E351" s="372"/>
      <c r="F351" s="372"/>
      <c r="G351" s="372"/>
      <c r="H351" s="372"/>
      <c r="I351" s="372"/>
      <c r="J351" s="372"/>
      <c r="K351" s="372"/>
      <c r="L351" s="372"/>
      <c r="M351" s="372"/>
      <c r="N351" s="372"/>
    </row>
    <row r="352" spans="1:14" ht="15.75" customHeight="1">
      <c r="A352" s="372"/>
      <c r="B352" s="372"/>
      <c r="C352" s="372"/>
      <c r="D352" s="382"/>
      <c r="E352" s="372"/>
      <c r="F352" s="372"/>
      <c r="G352" s="372"/>
      <c r="H352" s="372"/>
      <c r="I352" s="372"/>
      <c r="J352" s="372"/>
      <c r="K352" s="372"/>
      <c r="L352" s="372"/>
      <c r="M352" s="372"/>
      <c r="N352" s="372"/>
    </row>
    <row r="353" spans="1:14" ht="15.75" customHeight="1">
      <c r="A353" s="372"/>
      <c r="B353" s="372"/>
      <c r="C353" s="372"/>
      <c r="D353" s="382"/>
      <c r="E353" s="372"/>
      <c r="F353" s="372"/>
      <c r="G353" s="372"/>
      <c r="H353" s="372"/>
      <c r="I353" s="372"/>
      <c r="J353" s="372"/>
      <c r="K353" s="372"/>
      <c r="L353" s="372"/>
      <c r="M353" s="372"/>
      <c r="N353" s="372"/>
    </row>
    <row r="354" spans="1:14" ht="15.75" customHeight="1">
      <c r="A354" s="372"/>
      <c r="B354" s="372"/>
      <c r="C354" s="372"/>
      <c r="D354" s="382"/>
      <c r="E354" s="372"/>
      <c r="F354" s="372"/>
      <c r="G354" s="372"/>
      <c r="H354" s="372"/>
      <c r="I354" s="372"/>
      <c r="J354" s="372"/>
      <c r="K354" s="372"/>
      <c r="L354" s="372"/>
      <c r="M354" s="372"/>
      <c r="N354" s="372"/>
    </row>
    <row r="355" spans="1:14" ht="14.1"/>
    <row r="356" spans="1:14" ht="14.1"/>
    <row r="357" spans="1:14" ht="14.1"/>
    <row r="358" spans="1:14" ht="14.1"/>
    <row r="359" spans="1:14" ht="14.1"/>
    <row r="360" spans="1:14" ht="14.1"/>
    <row r="361" spans="1:14" ht="14.1"/>
    <row r="362" spans="1:14" ht="14.1"/>
    <row r="363" spans="1:14" ht="14.1"/>
    <row r="364" spans="1:14" ht="14.1"/>
    <row r="365" spans="1:14" ht="14.1"/>
    <row r="366" spans="1:14" ht="23.45">
      <c r="A366" s="370" t="s">
        <v>203</v>
      </c>
      <c r="B366" s="371"/>
      <c r="C366" s="371"/>
      <c r="D366" s="371"/>
      <c r="E366" s="371"/>
      <c r="F366" s="371"/>
      <c r="G366" s="371"/>
      <c r="H366" s="371"/>
      <c r="I366" s="371"/>
      <c r="J366" s="371"/>
      <c r="K366" s="371"/>
      <c r="L366" s="371"/>
      <c r="M366" s="371"/>
      <c r="N366" s="371"/>
    </row>
    <row r="367" spans="1:14" ht="14.1"/>
    <row r="368" spans="1:14" ht="14.1"/>
    <row r="369" ht="14.1"/>
    <row r="370" ht="14.1"/>
    <row r="371" ht="14.1"/>
    <row r="372" ht="14.1"/>
    <row r="373" ht="14.1"/>
    <row r="374" ht="14.1"/>
    <row r="375" ht="14.1"/>
    <row r="376" ht="14.1"/>
    <row r="377" ht="14.1"/>
    <row r="378" ht="14.1"/>
    <row r="379" ht="14.1"/>
    <row r="380" ht="14.1"/>
    <row r="381" ht="14.1"/>
    <row r="382" ht="14.1"/>
    <row r="383" ht="14.1"/>
    <row r="384" ht="14.1"/>
    <row r="385" spans="1:14" ht="14.1"/>
    <row r="386" spans="1:14" ht="14.1"/>
    <row r="387" spans="1:14" ht="14.1"/>
    <row r="388" spans="1:14" ht="14.1"/>
    <row r="389" spans="1:14" ht="14.1"/>
    <row r="390" spans="1:14" ht="14.1"/>
    <row r="391" spans="1:14" ht="14.1"/>
    <row r="392" spans="1:14" ht="14.1"/>
    <row r="393" spans="1:14" ht="14.1"/>
    <row r="394" spans="1:14" ht="14.1"/>
    <row r="395" spans="1:14" ht="14.1"/>
    <row r="396" spans="1:14" ht="14.1"/>
    <row r="397" spans="1:14" ht="14.1"/>
    <row r="398" spans="1:14" ht="14.1"/>
    <row r="399" spans="1:14" ht="14.1"/>
    <row r="400" spans="1:14" ht="23.45">
      <c r="A400" s="370" t="s">
        <v>204</v>
      </c>
      <c r="B400" s="371"/>
      <c r="C400" s="371"/>
      <c r="D400" s="371"/>
      <c r="E400" s="371"/>
      <c r="F400" s="371"/>
      <c r="G400" s="371"/>
      <c r="H400" s="371"/>
      <c r="I400" s="371"/>
      <c r="J400" s="371"/>
      <c r="K400" s="371"/>
      <c r="L400" s="371"/>
      <c r="M400" s="371"/>
      <c r="N400" s="371"/>
    </row>
    <row r="401" ht="14.1"/>
    <row r="402" ht="14.1"/>
    <row r="403" ht="14.1"/>
    <row r="404" ht="14.1"/>
    <row r="405" ht="14.1"/>
    <row r="406" ht="14.1"/>
    <row r="407" ht="14.1"/>
    <row r="408" ht="14.1"/>
    <row r="409" ht="14.1"/>
    <row r="410" ht="14.1"/>
    <row r="411" ht="14.1"/>
    <row r="412" ht="14.1"/>
    <row r="413" ht="14.1"/>
    <row r="414" ht="14.1"/>
    <row r="415" ht="14.1"/>
    <row r="416" ht="14.1"/>
    <row r="417" ht="14.1"/>
    <row r="418" ht="14.1"/>
    <row r="419" ht="14.1"/>
    <row r="420" ht="14.1"/>
    <row r="421" ht="14.1"/>
    <row r="422" ht="14.1"/>
    <row r="423" ht="14.1"/>
    <row r="424" ht="14.1"/>
    <row r="425" ht="14.1"/>
    <row r="426" ht="14.1"/>
    <row r="427" ht="14.1"/>
    <row r="428" ht="14.1"/>
    <row r="429" ht="14.1"/>
    <row r="430" ht="14.1"/>
    <row r="431" ht="14.1"/>
    <row r="432" ht="14.1"/>
    <row r="433" spans="1:35" ht="14.45">
      <c r="A433" s="78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4.45">
      <c r="A434" s="78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4.45">
      <c r="A435" s="78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4.45">
      <c r="A436" s="78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4.45">
      <c r="A437" s="78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4.45">
      <c r="A438" s="78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4.45">
      <c r="A439" s="78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4.45">
      <c r="A440" s="78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4.45">
      <c r="A441" s="78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4.45">
      <c r="A442" s="78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4.45">
      <c r="A443" s="78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4.45">
      <c r="A444" s="78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4.45">
      <c r="A445" s="78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4.45">
      <c r="A446" s="78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4.45">
      <c r="A447" s="78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4.45">
      <c r="A448" s="78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4.45">
      <c r="A449" s="78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4.45">
      <c r="A450" s="78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4.45">
      <c r="A451" s="78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4.45">
      <c r="A452" s="78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4.45">
      <c r="A453" s="78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4.45">
      <c r="A454" s="78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4.45">
      <c r="A455" s="78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4.45">
      <c r="A456" s="78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4.45">
      <c r="A457" s="78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4.45">
      <c r="A458" s="78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4.45">
      <c r="A459" s="78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4.45">
      <c r="A460" s="78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4.45">
      <c r="A461" s="78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4.45">
      <c r="A462" s="78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4.45">
      <c r="A463" s="78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4.45">
      <c r="A464" s="78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4.45">
      <c r="A465" s="78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4.45">
      <c r="A466" s="78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4.45">
      <c r="A467" s="78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4.45">
      <c r="A468" s="78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4.45">
      <c r="A469" s="78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4.45">
      <c r="A470" s="78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4.45">
      <c r="A471" s="78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4.45">
      <c r="A472" s="78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4.45">
      <c r="A473" s="78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4.45">
      <c r="A474" s="78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4.45">
      <c r="A475" s="78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4.45">
      <c r="A476" s="78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4.45">
      <c r="A477" s="78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4.45">
      <c r="A478" s="78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4.45">
      <c r="A479" s="78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4.45">
      <c r="A480" s="78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4.45">
      <c r="A481" s="78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4.45">
      <c r="A482" s="78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4.45">
      <c r="A483" s="78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4.45">
      <c r="A484" s="78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4.45">
      <c r="A485" s="78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4.45">
      <c r="A486" s="78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4.45">
      <c r="A487" s="78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4.45">
      <c r="A488" s="78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4.45">
      <c r="A489" s="78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4.45">
      <c r="A490" s="78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4.45">
      <c r="A491" s="78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4.45">
      <c r="A492" s="78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4.45">
      <c r="A493" s="78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4.45">
      <c r="A494" s="78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4.45">
      <c r="A495" s="78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4.45">
      <c r="A496" s="78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4.45">
      <c r="A497" s="78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4.45">
      <c r="A498" s="78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4.45">
      <c r="A499" s="78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4.45">
      <c r="A500" s="78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4.45">
      <c r="A501" s="78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4.45">
      <c r="A502" s="78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4.45">
      <c r="A503" s="78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4.45">
      <c r="A504" s="78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4.45">
      <c r="A505" s="78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4.45">
      <c r="A506" s="78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4.45">
      <c r="A507" s="78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4.45">
      <c r="A508" s="78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4.45">
      <c r="A509" s="78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4.45">
      <c r="A510" s="78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4.45">
      <c r="A511" s="78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4.45">
      <c r="A512" s="78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4.45">
      <c r="A513" s="78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4.45">
      <c r="A514" s="78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4.45">
      <c r="A515" s="78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4.45">
      <c r="A516" s="78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4.45">
      <c r="A517" s="78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4.45">
      <c r="A518" s="78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4.45">
      <c r="A519" s="78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4.45">
      <c r="A520" s="78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4.45">
      <c r="A521" s="78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4.45">
      <c r="A522" s="78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4.45">
      <c r="A523" s="78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4.45">
      <c r="A524" s="78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4.45">
      <c r="A525" s="78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4.45">
      <c r="A526" s="78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4.45">
      <c r="A527" s="78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4.45">
      <c r="A528" s="78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4.45">
      <c r="A529" s="78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4.45">
      <c r="A530" s="78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4.45">
      <c r="A531" s="78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4.45">
      <c r="A532" s="78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4.45">
      <c r="A533" s="78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4.45">
      <c r="A534" s="78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4.45">
      <c r="A535" s="78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4.45">
      <c r="A536" s="78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4.45">
      <c r="A537" s="78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4.45">
      <c r="A538" s="78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4.45">
      <c r="A539" s="78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4.45">
      <c r="A540" s="78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4.45">
      <c r="A541" s="78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4.45">
      <c r="A542" s="78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4.45">
      <c r="A543" s="78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4.45">
      <c r="A544" s="78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4.45">
      <c r="A545" s="78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4.45">
      <c r="A546" s="78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4.45">
      <c r="A547" s="78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4.45">
      <c r="A548" s="78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4.45">
      <c r="A549" s="78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4.45">
      <c r="A550" s="78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4.45">
      <c r="A551" s="78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4.45">
      <c r="A552" s="78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4.45">
      <c r="A553" s="78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4.45">
      <c r="A554" s="78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4.45">
      <c r="A555" s="78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4.45">
      <c r="A556" s="78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4.45">
      <c r="A557" s="78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4.45">
      <c r="A558" s="78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4.45">
      <c r="A559" s="78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4.45">
      <c r="A560" s="78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4.45">
      <c r="A561" s="78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4.45">
      <c r="A562" s="78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4.45">
      <c r="A563" s="78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4.45">
      <c r="A564" s="78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4.45">
      <c r="A565" s="78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4.45">
      <c r="A566" s="78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4.45">
      <c r="A567" s="78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4.45">
      <c r="A568" s="78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4.45">
      <c r="A569" s="78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4.45">
      <c r="A570" s="78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4.45">
      <c r="A571" s="78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4.45">
      <c r="A572" s="78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4.45">
      <c r="A573" s="78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4.45">
      <c r="A574" s="78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4.45">
      <c r="A575" s="78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4.45">
      <c r="A576" s="78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4.45">
      <c r="A577" s="78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4.45">
      <c r="A578" s="78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4.45">
      <c r="A579" s="78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4.45">
      <c r="A580" s="78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4.45">
      <c r="A581" s="78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4.45">
      <c r="A582" s="78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4.45">
      <c r="A583" s="78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4.45">
      <c r="A584" s="78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4.45">
      <c r="A585" s="78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4.45">
      <c r="A586" s="78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4.45">
      <c r="A587" s="78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4.45">
      <c r="A588" s="78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4.45">
      <c r="A589" s="78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4.45">
      <c r="A590" s="78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4.45">
      <c r="A591" s="78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4.45">
      <c r="A592" s="78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4.45">
      <c r="A593" s="78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4.45">
      <c r="A594" s="78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4.45">
      <c r="A595" s="78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4.45">
      <c r="A596" s="78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4.45">
      <c r="A597" s="78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4.45">
      <c r="A598" s="78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4.45">
      <c r="A599" s="78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4.45">
      <c r="A600" s="78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4.45">
      <c r="A601" s="78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4.45">
      <c r="A602" s="78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4.45">
      <c r="A603" s="78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4.45">
      <c r="A604" s="78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4.45">
      <c r="A605" s="78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4.45">
      <c r="A606" s="78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4.45">
      <c r="A607" s="78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4.45">
      <c r="A608" s="78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4.45">
      <c r="A609" s="78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4.45">
      <c r="A610" s="78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4.45">
      <c r="A611" s="78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4.45">
      <c r="A612" s="78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4.45">
      <c r="A613" s="78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4.45">
      <c r="A614" s="78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4.45">
      <c r="A615" s="78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4.45">
      <c r="A616" s="78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4.45">
      <c r="A617" s="78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4.45">
      <c r="A618" s="78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4.45">
      <c r="A619" s="78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4.45">
      <c r="A620" s="78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4.45">
      <c r="A621" s="78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4.45">
      <c r="A622" s="78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4.45">
      <c r="A623" s="78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4.45">
      <c r="A624" s="78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4.45">
      <c r="A625" s="78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4.45">
      <c r="A626" s="78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4.45">
      <c r="A627" s="78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4.45">
      <c r="A628" s="78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4.45">
      <c r="A629" s="78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4.45">
      <c r="A630" s="78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4.45">
      <c r="A631" s="78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4.45">
      <c r="A632" s="78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4.45">
      <c r="A633" s="78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4.45">
      <c r="A634" s="78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4.45">
      <c r="A635" s="78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4.45">
      <c r="A636" s="78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4.45">
      <c r="A637" s="78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4.45">
      <c r="A638" s="78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4.45">
      <c r="A639" s="78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4.45">
      <c r="A640" s="78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4.45">
      <c r="A641" s="78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4.45">
      <c r="A642" s="78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4.45">
      <c r="A643" s="78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4.45">
      <c r="A644" s="78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4.45">
      <c r="A645" s="78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4.45">
      <c r="A646" s="78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4.45">
      <c r="A647" s="78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4.45">
      <c r="A648" s="78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4.45">
      <c r="A649" s="78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4.45">
      <c r="A650" s="78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4.45">
      <c r="A651" s="78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4.45">
      <c r="A652" s="78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4.45">
      <c r="A653" s="78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4.45">
      <c r="A654" s="78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4.45">
      <c r="A655" s="78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4.45">
      <c r="A656" s="78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4.45">
      <c r="A657" s="78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4.45">
      <c r="A658" s="78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4.45">
      <c r="A659" s="78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4.45">
      <c r="A660" s="78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4.45">
      <c r="A661" s="78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4.45">
      <c r="A662" s="78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4.45">
      <c r="A663" s="78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4.45">
      <c r="A664" s="78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4.45">
      <c r="A665" s="78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4.45">
      <c r="A666" s="78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4.45">
      <c r="A667" s="78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4.45">
      <c r="A668" s="78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4.45">
      <c r="A669" s="78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4.45">
      <c r="A670" s="78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4.45">
      <c r="A671" s="78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4.45">
      <c r="A672" s="78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4.45">
      <c r="A673" s="78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4.45">
      <c r="A674" s="78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4.45">
      <c r="A675" s="78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4.45">
      <c r="A676" s="78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4.45">
      <c r="A677" s="78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4.45">
      <c r="A678" s="78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4.45">
      <c r="A679" s="78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4.45">
      <c r="A680" s="78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4.45">
      <c r="A681" s="78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4.45">
      <c r="A682" s="78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4.45">
      <c r="A683" s="78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4.45">
      <c r="A684" s="78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4.45">
      <c r="A685" s="78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4.45">
      <c r="A686" s="78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4.45">
      <c r="A687" s="78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4.45">
      <c r="A688" s="78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4.45">
      <c r="A689" s="78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4.45">
      <c r="A690" s="78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4.45">
      <c r="A691" s="78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4.45">
      <c r="A692" s="78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4.45">
      <c r="A693" s="78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4.45">
      <c r="A694" s="78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4.45">
      <c r="A695" s="78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4.45">
      <c r="A696" s="78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4.45">
      <c r="A697" s="78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4.45">
      <c r="A698" s="78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4.45">
      <c r="A699" s="78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4.45">
      <c r="A700" s="78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4.45">
      <c r="A701" s="78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4.45">
      <c r="A702" s="78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4.45">
      <c r="A703" s="78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4.45">
      <c r="A704" s="78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4.45">
      <c r="A705" s="78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4.45">
      <c r="A706" s="78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4.45">
      <c r="A707" s="78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4.45">
      <c r="A708" s="78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4.45">
      <c r="A709" s="78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4.45">
      <c r="A710" s="78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4.45">
      <c r="A711" s="78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4.45">
      <c r="A712" s="78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4.45">
      <c r="A713" s="78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4.45">
      <c r="A714" s="78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4.45">
      <c r="A715" s="78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4.45">
      <c r="A716" s="78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4.45">
      <c r="A717" s="78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4.45">
      <c r="A718" s="78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4.45">
      <c r="A719" s="78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4.45">
      <c r="A720" s="78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4.45">
      <c r="A721" s="78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4.45">
      <c r="A722" s="78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4.45">
      <c r="A723" s="78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4.45">
      <c r="A724" s="78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4.45">
      <c r="A725" s="78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4.45">
      <c r="A726" s="78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4.45">
      <c r="A727" s="78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4.45">
      <c r="A728" s="78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4.45">
      <c r="A729" s="78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4.45">
      <c r="A730" s="78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4.45">
      <c r="A731" s="78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4.45">
      <c r="A732" s="78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4.45">
      <c r="A733" s="78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4.45">
      <c r="A734" s="78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4.45">
      <c r="A735" s="78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4.45">
      <c r="A736" s="78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4.45">
      <c r="A737" s="78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4.45">
      <c r="A738" s="78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4.45">
      <c r="A739" s="78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4.45">
      <c r="A740" s="78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4.45">
      <c r="A741" s="78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4.45">
      <c r="A742" s="78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4.45">
      <c r="A743" s="78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4.45">
      <c r="A744" s="78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4.45">
      <c r="A745" s="78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4.45">
      <c r="A746" s="78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4.45">
      <c r="A747" s="78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4.45">
      <c r="A748" s="78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4.45">
      <c r="A749" s="78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4.45">
      <c r="A750" s="78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4.45">
      <c r="A751" s="78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4.45">
      <c r="A752" s="78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4.45">
      <c r="A753" s="78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4.45">
      <c r="A754" s="78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4.45">
      <c r="A755" s="78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4.45">
      <c r="A756" s="78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4.45">
      <c r="A757" s="78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4.45">
      <c r="A758" s="78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4.45">
      <c r="A759" s="78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4.45">
      <c r="A760" s="78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4.45">
      <c r="A761" s="78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4.45">
      <c r="A762" s="78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4.45">
      <c r="A763" s="78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4.45">
      <c r="A764" s="78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4.45">
      <c r="A765" s="78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4.45">
      <c r="A766" s="78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4.45">
      <c r="A767" s="78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4.45">
      <c r="A768" s="78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4.45">
      <c r="A769" s="78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4.45">
      <c r="A770" s="78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4.45">
      <c r="A771" s="78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4.45">
      <c r="A772" s="78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4.45">
      <c r="A773" s="78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4.45">
      <c r="A774" s="78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4.45">
      <c r="A775" s="78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4.45">
      <c r="A776" s="78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4.45">
      <c r="A777" s="78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4.45">
      <c r="A778" s="78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4.45">
      <c r="A779" s="78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4.45">
      <c r="A780" s="78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4.45">
      <c r="A781" s="78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4.45">
      <c r="A782" s="78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4.45">
      <c r="A783" s="78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4.45">
      <c r="A784" s="78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4.45">
      <c r="A785" s="78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4.45">
      <c r="A786" s="78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4.45">
      <c r="A787" s="78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4.45">
      <c r="A788" s="78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4.45">
      <c r="A789" s="78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4.45">
      <c r="A790" s="78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4.45">
      <c r="A791" s="78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4.45">
      <c r="A792" s="78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4.45">
      <c r="A793" s="78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4.45">
      <c r="A794" s="78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4.45">
      <c r="A795" s="78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4.45">
      <c r="A796" s="78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4.45">
      <c r="A797" s="78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4.45">
      <c r="A798" s="78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4.45">
      <c r="A799" s="78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4.45">
      <c r="A800" s="78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4.45">
      <c r="A801" s="78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4.45">
      <c r="A802" s="78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4.45">
      <c r="A803" s="78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4.45">
      <c r="A804" s="78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4.45">
      <c r="A805" s="78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4.45">
      <c r="A806" s="78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4.45">
      <c r="A807" s="78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4.45">
      <c r="A808" s="78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4.45">
      <c r="A809" s="78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4.45">
      <c r="A810" s="78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4.45">
      <c r="A811" s="78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4.45">
      <c r="A812" s="78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4.45">
      <c r="A813" s="78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4.45">
      <c r="A814" s="78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4.45">
      <c r="A815" s="78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4.45">
      <c r="A816" s="78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4.45">
      <c r="A817" s="78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4.45">
      <c r="A818" s="78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4.45">
      <c r="A819" s="78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4.45">
      <c r="A820" s="78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4.45">
      <c r="A821" s="78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4.45">
      <c r="A822" s="78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4.45">
      <c r="A823" s="78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4.45">
      <c r="A824" s="78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4.45">
      <c r="A825" s="78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4.45">
      <c r="A826" s="78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4.45">
      <c r="A827" s="78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4.45">
      <c r="A828" s="78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4.45">
      <c r="A829" s="78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4.45">
      <c r="A830" s="78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4.45">
      <c r="A831" s="78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4.45">
      <c r="A832" s="78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4.45">
      <c r="A833" s="78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4.45">
      <c r="A834" s="78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4.45">
      <c r="A835" s="78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4.45">
      <c r="A836" s="78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4.45">
      <c r="A837" s="78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4.45">
      <c r="A838" s="78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4.45">
      <c r="A839" s="78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4.45">
      <c r="A840" s="78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4.45">
      <c r="A841" s="78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4.45">
      <c r="A842" s="78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4.45">
      <c r="A843" s="78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4.45">
      <c r="A844" s="78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4.45">
      <c r="A845" s="78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4.45">
      <c r="A846" s="78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4.45">
      <c r="A847" s="78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4.45">
      <c r="A848" s="78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4.45">
      <c r="A849" s="78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4.45">
      <c r="A850" s="78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4.45">
      <c r="A851" s="78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4.45">
      <c r="A852" s="78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4.45">
      <c r="A853" s="78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4.45">
      <c r="A854" s="78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4.45">
      <c r="A855" s="78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4.45">
      <c r="A856" s="78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4.45">
      <c r="A857" s="78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4.45">
      <c r="A858" s="78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4.45">
      <c r="A859" s="78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4.45">
      <c r="A860" s="78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4.45">
      <c r="A861" s="78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4.45">
      <c r="A862" s="78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4.45">
      <c r="A863" s="78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4.45">
      <c r="A864" s="78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4.45">
      <c r="A865" s="78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4.45">
      <c r="A866" s="78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4.45">
      <c r="A867" s="78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4.45">
      <c r="A868" s="78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4.45">
      <c r="A869" s="78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4.45">
      <c r="A870" s="78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4.45">
      <c r="A871" s="78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4.45">
      <c r="A872" s="78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4.45">
      <c r="A873" s="78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4.45">
      <c r="A874" s="78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4.45">
      <c r="A875" s="78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4.45">
      <c r="A876" s="78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4.45">
      <c r="A877" s="78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4.45">
      <c r="A878" s="78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4.45">
      <c r="A879" s="78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4.45">
      <c r="A880" s="78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4.45">
      <c r="A881" s="78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4.45">
      <c r="A882" s="78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4.45">
      <c r="A883" s="78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4.45">
      <c r="A884" s="78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4.45">
      <c r="A885" s="78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4.45">
      <c r="A886" s="78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4.45">
      <c r="A887" s="78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4.45">
      <c r="A888" s="78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4.45">
      <c r="A889" s="78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4.45">
      <c r="A890" s="78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4.45">
      <c r="A891" s="78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4.45">
      <c r="A892" s="78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4.45">
      <c r="A893" s="78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4.45">
      <c r="A894" s="78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4.45">
      <c r="A895" s="78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4.45">
      <c r="A896" s="78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4.45">
      <c r="A897" s="78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4.45">
      <c r="A898" s="78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4.45">
      <c r="A899" s="78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4.45">
      <c r="A900" s="78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4.45">
      <c r="A901" s="78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4.45">
      <c r="A902" s="78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4.45">
      <c r="A903" s="78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4.45">
      <c r="A904" s="78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4.45">
      <c r="A905" s="78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4.45">
      <c r="A906" s="78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4.45">
      <c r="A907" s="78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4.45">
      <c r="A908" s="78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4.45">
      <c r="A909" s="78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4.45">
      <c r="A910" s="78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4.45">
      <c r="A911" s="78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4.45">
      <c r="A912" s="78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4.45">
      <c r="A913" s="78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4.45">
      <c r="A914" s="78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4.45">
      <c r="A915" s="78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4.45">
      <c r="A916" s="78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4.45">
      <c r="A917" s="78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4.45">
      <c r="A918" s="78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4.45">
      <c r="A919" s="78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4.45">
      <c r="A920" s="78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4.45">
      <c r="A921" s="78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4.45">
      <c r="A922" s="78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4.45">
      <c r="A923" s="78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4.45">
      <c r="A924" s="78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4.45">
      <c r="A925" s="78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4.45">
      <c r="A926" s="78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4.45">
      <c r="A927" s="78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4.45">
      <c r="A928" s="78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4.45">
      <c r="A929" s="78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4.45">
      <c r="A930" s="78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4.45">
      <c r="A931" s="78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4.45">
      <c r="A932" s="78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4.45">
      <c r="A933" s="78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4.45">
      <c r="A934" s="78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4.45">
      <c r="A935" s="78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4.45">
      <c r="A936" s="78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4.45">
      <c r="A937" s="78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4.45">
      <c r="A938" s="78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4.45">
      <c r="A939" s="78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4.45">
      <c r="A940" s="78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4.45">
      <c r="A941" s="78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4.45">
      <c r="A942" s="78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4.45">
      <c r="A943" s="78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4.45">
      <c r="A944" s="78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4.45">
      <c r="A945" s="78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4.45">
      <c r="A946" s="78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4.45">
      <c r="A947" s="78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4.45">
      <c r="A948" s="78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4.45">
      <c r="A949" s="78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4.45">
      <c r="A950" s="78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4.45">
      <c r="A951" s="78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4.45">
      <c r="A952" s="78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4.45">
      <c r="A953" s="78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4.45">
      <c r="A954" s="78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4.45">
      <c r="A955" s="78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4.45">
      <c r="A956" s="78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4.45">
      <c r="A957" s="78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4.45">
      <c r="A958" s="78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4.45">
      <c r="A959" s="78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4.45">
      <c r="A960" s="78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4.45">
      <c r="A961" s="78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4.45">
      <c r="A962" s="78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4.45">
      <c r="A963" s="78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4.45">
      <c r="A964" s="78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4.45">
      <c r="A965" s="78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4.45">
      <c r="A966" s="78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4.45">
      <c r="A967" s="78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4.45">
      <c r="A968" s="78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4.45">
      <c r="A969" s="78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4.45">
      <c r="A970" s="78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</sheetData>
  <conditionalFormatting sqref="E1:M2 C2:D2">
    <cfRule type="cellIs" dxfId="22" priority="20" operator="equal">
      <formula>"En cours"</formula>
    </cfRule>
  </conditionalFormatting>
  <conditionalFormatting sqref="E1:M2 C2:D2">
    <cfRule type="cellIs" dxfId="21" priority="21" operator="equal">
      <formula>"Terminée"</formula>
    </cfRule>
  </conditionalFormatting>
  <conditionalFormatting sqref="C3:M3 C206:M206">
    <cfRule type="cellIs" dxfId="20" priority="22" operator="equal">
      <formula>"chiffrée"</formula>
    </cfRule>
  </conditionalFormatting>
  <conditionalFormatting sqref="C3:M3 C206:M206">
    <cfRule type="cellIs" dxfId="19" priority="23" operator="equal">
      <formula>"sans chiffrage"</formula>
    </cfRule>
  </conditionalFormatting>
  <conditionalFormatting sqref="C3:M3 C206:M206">
    <cfRule type="cellIs" dxfId="18" priority="24" operator="equal">
      <formula>"à chiffrer"</formula>
    </cfRule>
  </conditionalFormatting>
  <conditionalFormatting sqref="C10">
    <cfRule type="cellIs" dxfId="17" priority="17" operator="equal">
      <formula>"vérfiée"</formula>
    </cfRule>
  </conditionalFormatting>
  <conditionalFormatting sqref="C10">
    <cfRule type="cellIs" dxfId="16" priority="18" operator="equal">
      <formula>"sans vérification"</formula>
    </cfRule>
  </conditionalFormatting>
  <conditionalFormatting sqref="C10">
    <cfRule type="cellIs" dxfId="15" priority="19" operator="equal">
      <formula>"à vérifier"</formula>
    </cfRule>
  </conditionalFormatting>
  <conditionalFormatting sqref="C9:M11">
    <cfRule type="cellIs" dxfId="14" priority="13" operator="equal">
      <formula>"vérifiée"</formula>
    </cfRule>
  </conditionalFormatting>
  <conditionalFormatting sqref="C9:M11">
    <cfRule type="cellIs" dxfId="13" priority="14" operator="equal">
      <formula>"sans vérification"</formula>
    </cfRule>
  </conditionalFormatting>
  <conditionalFormatting sqref="C9:M11">
    <cfRule type="cellIs" dxfId="12" priority="15" operator="equal">
      <formula>"à vérifier"</formula>
    </cfRule>
  </conditionalFormatting>
  <conditionalFormatting sqref="C9">
    <cfRule type="cellIs" dxfId="11" priority="10" operator="equal">
      <formula>"vérfiée"</formula>
    </cfRule>
  </conditionalFormatting>
  <conditionalFormatting sqref="C9">
    <cfRule type="cellIs" dxfId="10" priority="11" operator="equal">
      <formula>"sans vérification"</formula>
    </cfRule>
  </conditionalFormatting>
  <conditionalFormatting sqref="C9">
    <cfRule type="cellIs" dxfId="9" priority="12" operator="equal">
      <formula>"à vérifier"</formula>
    </cfRule>
  </conditionalFormatting>
  <conditionalFormatting sqref="D9:M9">
    <cfRule type="cellIs" dxfId="8" priority="7" operator="equal">
      <formula>"vérfiée"</formula>
    </cfRule>
  </conditionalFormatting>
  <conditionalFormatting sqref="D9:M9">
    <cfRule type="cellIs" dxfId="7" priority="8" operator="equal">
      <formula>"sans vérification"</formula>
    </cfRule>
  </conditionalFormatting>
  <conditionalFormatting sqref="D9:M9">
    <cfRule type="cellIs" dxfId="6" priority="9" operator="equal">
      <formula>"à vérifier"</formula>
    </cfRule>
  </conditionalFormatting>
  <conditionalFormatting sqref="C11">
    <cfRule type="cellIs" dxfId="5" priority="4" operator="equal">
      <formula>"vérfiée"</formula>
    </cfRule>
  </conditionalFormatting>
  <conditionalFormatting sqref="C11">
    <cfRule type="cellIs" dxfId="4" priority="5" operator="equal">
      <formula>"sans vérification"</formula>
    </cfRule>
  </conditionalFormatting>
  <conditionalFormatting sqref="C11">
    <cfRule type="cellIs" dxfId="3" priority="6" operator="equal">
      <formula>"à vérifier"</formula>
    </cfRule>
  </conditionalFormatting>
  <conditionalFormatting sqref="D11:M11">
    <cfRule type="cellIs" dxfId="2" priority="1" operator="equal">
      <formula>"vérfiée"</formula>
    </cfRule>
  </conditionalFormatting>
  <conditionalFormatting sqref="D11:M11">
    <cfRule type="cellIs" dxfId="1" priority="2" operator="equal">
      <formula>"sans vérification"</formula>
    </cfRule>
  </conditionalFormatting>
  <conditionalFormatting sqref="D11:M11">
    <cfRule type="cellIs" dxfId="0" priority="3" operator="equal">
      <formula>"à vérifier"</formula>
    </cfRule>
  </conditionalFormatting>
  <dataValidations count="4">
    <dataValidation type="list" allowBlank="1" showErrorMessage="1" sqref="C2:M2" xr:uid="{00000000-0002-0000-0000-000000000000}">
      <formula1>"Terminée,En cours"</formula1>
    </dataValidation>
    <dataValidation type="list" allowBlank="1" showErrorMessage="1" sqref="C3:M3" xr:uid="{00000000-0002-0000-0000-000001000000}">
      <formula1>"sans chiffrage,à chiffrer,chiffrée"</formula1>
    </dataValidation>
    <dataValidation type="list" allowBlank="1" showErrorMessage="1" sqref="N3:N4 N206" xr:uid="{00000000-0002-0000-0000-000002000000}">
      <formula1>"à chiffrer,sans chiffrage"</formula1>
    </dataValidation>
    <dataValidation type="list" allowBlank="1" showErrorMessage="1" sqref="C9:M11" xr:uid="{00000000-0002-0000-0000-000003000000}">
      <formula1>"sans vérification,à vérifier,vérifiée"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995"/>
  <sheetViews>
    <sheetView zoomScale="91" workbookViewId="0">
      <selection activeCell="X9" sqref="A8:X9"/>
    </sheetView>
  </sheetViews>
  <sheetFormatPr defaultColWidth="12.625" defaultRowHeight="15" customHeight="1"/>
  <cols>
    <col min="1" max="1" width="3.625" customWidth="1"/>
    <col min="2" max="2" width="4.5" customWidth="1"/>
    <col min="3" max="3" width="7" customWidth="1"/>
    <col min="4" max="4" width="80.125" customWidth="1"/>
    <col min="5" max="5" width="7.5" customWidth="1"/>
    <col min="6" max="6" width="4.875" customWidth="1"/>
    <col min="7" max="7" width="17.75" customWidth="1"/>
    <col min="8" max="8" width="9.125" customWidth="1"/>
    <col min="9" max="9" width="10.875" customWidth="1"/>
    <col min="10" max="10" width="11.75" customWidth="1"/>
    <col min="11" max="11" width="11.125" customWidth="1"/>
    <col min="12" max="12" width="4.5" customWidth="1"/>
    <col min="13" max="13" width="3.5" customWidth="1"/>
    <col min="14" max="14" width="7.5" customWidth="1"/>
    <col min="15" max="15" width="4.875" customWidth="1"/>
    <col min="16" max="16" width="5.25" customWidth="1"/>
    <col min="17" max="17" width="9.125" customWidth="1"/>
    <col min="18" max="18" width="10.875" customWidth="1"/>
    <col min="19" max="19" width="11.75" customWidth="1"/>
    <col min="20" max="20" width="9.875" customWidth="1"/>
    <col min="21" max="21" width="11.125" customWidth="1"/>
    <col min="22" max="22" width="4.5" customWidth="1"/>
    <col min="23" max="23" width="3.5" customWidth="1"/>
    <col min="24" max="24" width="7.5" customWidth="1"/>
    <col min="25" max="25" width="4.875" customWidth="1"/>
    <col min="26" max="26" width="5.25" customWidth="1"/>
    <col min="27" max="27" width="9.125" customWidth="1"/>
    <col min="28" max="28" width="10.875" customWidth="1"/>
    <col min="29" max="29" width="11.75" customWidth="1"/>
    <col min="30" max="30" width="9.875" customWidth="1"/>
    <col min="31" max="31" width="11.125" customWidth="1"/>
    <col min="32" max="32" width="4.5" customWidth="1"/>
    <col min="33" max="33" width="3.5" customWidth="1"/>
    <col min="34" max="34" width="7.5" customWidth="1"/>
    <col min="35" max="35" width="4.875" customWidth="1"/>
    <col min="36" max="36" width="5.25" customWidth="1"/>
    <col min="37" max="37" width="9.125" customWidth="1"/>
    <col min="38" max="38" width="10.875" customWidth="1"/>
    <col min="39" max="39" width="11.75" customWidth="1"/>
    <col min="40" max="40" width="9.875" customWidth="1"/>
    <col min="41" max="41" width="11.125" customWidth="1"/>
    <col min="42" max="42" width="4.5" customWidth="1"/>
    <col min="43" max="43" width="3.5" customWidth="1"/>
    <col min="44" max="44" width="7.5" customWidth="1"/>
    <col min="45" max="45" width="4.875" customWidth="1"/>
    <col min="46" max="46" width="5.25" customWidth="1"/>
    <col min="47" max="47" width="9.125" customWidth="1"/>
    <col min="48" max="48" width="10.875" customWidth="1"/>
    <col min="49" max="49" width="11.75" customWidth="1"/>
    <col min="50" max="50" width="9.875" customWidth="1"/>
    <col min="51" max="51" width="11.125" customWidth="1"/>
  </cols>
  <sheetData>
    <row r="1" spans="1:51" ht="14.2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</row>
    <row r="2" spans="1:51" ht="13.5" customHeight="1">
      <c r="A2" s="77"/>
      <c r="B2" s="403">
        <f>HO_01!C1</f>
        <v>0</v>
      </c>
      <c r="C2" s="404"/>
      <c r="D2" s="404"/>
      <c r="E2" s="404"/>
      <c r="F2" s="404"/>
      <c r="G2" s="404"/>
      <c r="H2" s="404"/>
      <c r="I2" s="404"/>
      <c r="J2" s="404"/>
      <c r="K2" s="405"/>
      <c r="L2" s="403">
        <f>HO_01!D1</f>
        <v>0</v>
      </c>
      <c r="M2" s="404"/>
      <c r="N2" s="404"/>
      <c r="O2" s="404"/>
      <c r="P2" s="404"/>
      <c r="Q2" s="404"/>
      <c r="R2" s="404"/>
      <c r="S2" s="404"/>
      <c r="T2" s="404"/>
      <c r="U2" s="405"/>
      <c r="V2" s="403">
        <f>HO_01!E1</f>
        <v>0</v>
      </c>
      <c r="W2" s="404"/>
      <c r="X2" s="404"/>
      <c r="Y2" s="404"/>
      <c r="Z2" s="404"/>
      <c r="AA2" s="404"/>
      <c r="AB2" s="404"/>
      <c r="AC2" s="404"/>
      <c r="AD2" s="404"/>
      <c r="AE2" s="405"/>
      <c r="AF2" s="403" t="s">
        <v>205</v>
      </c>
      <c r="AG2" s="404"/>
      <c r="AH2" s="404"/>
      <c r="AI2" s="404"/>
      <c r="AJ2" s="404"/>
      <c r="AK2" s="404"/>
      <c r="AL2" s="404"/>
      <c r="AM2" s="404"/>
      <c r="AN2" s="404"/>
      <c r="AO2" s="405"/>
      <c r="AP2" s="403" t="s">
        <v>206</v>
      </c>
      <c r="AQ2" s="404"/>
      <c r="AR2" s="404"/>
      <c r="AS2" s="404"/>
      <c r="AT2" s="404"/>
      <c r="AU2" s="404"/>
      <c r="AV2" s="404"/>
      <c r="AW2" s="404"/>
      <c r="AX2" s="404"/>
      <c r="AY2" s="405"/>
    </row>
    <row r="3" spans="1:51" ht="14.25" customHeight="1">
      <c r="A3" s="77"/>
      <c r="B3" s="79" t="s">
        <v>207</v>
      </c>
      <c r="C3" s="79" t="s">
        <v>208</v>
      </c>
      <c r="D3" s="79" t="s">
        <v>209</v>
      </c>
      <c r="E3" s="79" t="s">
        <v>210</v>
      </c>
      <c r="F3" s="79" t="s">
        <v>211</v>
      </c>
      <c r="G3" s="79" t="s">
        <v>212</v>
      </c>
      <c r="H3" s="79" t="s">
        <v>213</v>
      </c>
      <c r="I3" s="79" t="s">
        <v>214</v>
      </c>
      <c r="J3" s="79" t="s">
        <v>215</v>
      </c>
      <c r="K3" s="79" t="s">
        <v>216</v>
      </c>
      <c r="L3" s="79" t="s">
        <v>207</v>
      </c>
      <c r="M3" s="79" t="s">
        <v>208</v>
      </c>
      <c r="N3" s="79" t="s">
        <v>209</v>
      </c>
      <c r="O3" s="79" t="s">
        <v>210</v>
      </c>
      <c r="P3" s="79" t="s">
        <v>211</v>
      </c>
      <c r="Q3" s="79" t="s">
        <v>212</v>
      </c>
      <c r="R3" s="79" t="s">
        <v>213</v>
      </c>
      <c r="S3" s="79" t="s">
        <v>214</v>
      </c>
      <c r="T3" s="79" t="s">
        <v>215</v>
      </c>
      <c r="U3" s="79" t="s">
        <v>216</v>
      </c>
      <c r="V3" s="79" t="s">
        <v>207</v>
      </c>
      <c r="W3" s="79" t="s">
        <v>208</v>
      </c>
      <c r="X3" s="79" t="s">
        <v>209</v>
      </c>
      <c r="Y3" s="79" t="s">
        <v>210</v>
      </c>
      <c r="Z3" s="79" t="s">
        <v>211</v>
      </c>
      <c r="AA3" s="79" t="s">
        <v>212</v>
      </c>
      <c r="AB3" s="79" t="s">
        <v>213</v>
      </c>
      <c r="AC3" s="79" t="s">
        <v>214</v>
      </c>
      <c r="AD3" s="79" t="s">
        <v>215</v>
      </c>
      <c r="AE3" s="79" t="s">
        <v>216</v>
      </c>
      <c r="AF3" s="79" t="s">
        <v>207</v>
      </c>
      <c r="AG3" s="79" t="s">
        <v>208</v>
      </c>
      <c r="AH3" s="79" t="s">
        <v>209</v>
      </c>
      <c r="AI3" s="79" t="s">
        <v>210</v>
      </c>
      <c r="AJ3" s="79" t="s">
        <v>211</v>
      </c>
      <c r="AK3" s="79" t="s">
        <v>212</v>
      </c>
      <c r="AL3" s="79" t="s">
        <v>213</v>
      </c>
      <c r="AM3" s="79" t="s">
        <v>214</v>
      </c>
      <c r="AN3" s="79" t="s">
        <v>215</v>
      </c>
      <c r="AO3" s="79" t="s">
        <v>216</v>
      </c>
      <c r="AP3" s="79" t="s">
        <v>207</v>
      </c>
      <c r="AQ3" s="79" t="s">
        <v>208</v>
      </c>
      <c r="AR3" s="79" t="s">
        <v>209</v>
      </c>
      <c r="AS3" s="79" t="s">
        <v>210</v>
      </c>
      <c r="AT3" s="79" t="s">
        <v>211</v>
      </c>
      <c r="AU3" s="79" t="s">
        <v>212</v>
      </c>
      <c r="AV3" s="79" t="s">
        <v>213</v>
      </c>
      <c r="AW3" s="79" t="s">
        <v>214</v>
      </c>
      <c r="AX3" s="79" t="s">
        <v>215</v>
      </c>
      <c r="AY3" s="79" t="s">
        <v>216</v>
      </c>
    </row>
    <row r="4" spans="1:51" ht="14.25" customHeight="1">
      <c r="A4" s="77"/>
      <c r="B4" s="80">
        <v>1</v>
      </c>
      <c r="C4" s="81">
        <v>1</v>
      </c>
      <c r="D4" s="82" t="s">
        <v>217</v>
      </c>
      <c r="E4" s="82">
        <v>10</v>
      </c>
      <c r="F4" s="81" t="s">
        <v>218</v>
      </c>
      <c r="G4" s="81"/>
      <c r="H4" s="82">
        <v>13289</v>
      </c>
      <c r="I4" s="81">
        <v>50</v>
      </c>
      <c r="J4" s="81" t="s">
        <v>219</v>
      </c>
      <c r="K4" s="83"/>
      <c r="L4" s="84"/>
      <c r="M4" s="85"/>
      <c r="N4" s="86"/>
      <c r="O4" s="85"/>
      <c r="P4" s="85"/>
      <c r="Q4" s="86"/>
      <c r="R4" s="85"/>
      <c r="S4" s="85"/>
      <c r="T4" s="86"/>
      <c r="U4" s="87"/>
      <c r="V4" s="88"/>
      <c r="W4" s="89"/>
      <c r="Y4" s="90"/>
      <c r="Z4" s="89"/>
      <c r="AA4" s="90"/>
      <c r="AB4" s="89"/>
      <c r="AC4" s="89"/>
      <c r="AD4" s="90"/>
      <c r="AE4" s="91"/>
      <c r="AF4" s="92"/>
      <c r="AG4" s="93"/>
      <c r="AH4" s="94"/>
      <c r="AI4" s="93"/>
      <c r="AJ4" s="93"/>
      <c r="AK4" s="94"/>
      <c r="AL4" s="93"/>
      <c r="AM4" s="93"/>
      <c r="AN4" s="94"/>
      <c r="AO4" s="95"/>
      <c r="AP4" s="96"/>
      <c r="AQ4" s="97"/>
      <c r="AR4" s="98"/>
      <c r="AS4" s="97"/>
      <c r="AT4" s="97"/>
      <c r="AU4" s="98"/>
      <c r="AV4" s="97"/>
      <c r="AW4" s="97"/>
      <c r="AX4" s="98"/>
      <c r="AY4" s="99"/>
    </row>
    <row r="5" spans="1:51" ht="14.25" customHeight="1">
      <c r="A5" s="77"/>
      <c r="B5" s="80"/>
      <c r="C5" s="81"/>
      <c r="D5" s="82"/>
      <c r="E5" s="82"/>
      <c r="F5" s="81"/>
      <c r="G5" s="81"/>
      <c r="H5" s="82"/>
      <c r="I5" s="82"/>
      <c r="J5" s="81"/>
      <c r="K5" s="83"/>
      <c r="L5" s="84"/>
      <c r="M5" s="85"/>
      <c r="N5" s="86"/>
      <c r="O5" s="85"/>
      <c r="P5" s="85"/>
      <c r="Q5" s="86"/>
      <c r="R5" s="86"/>
      <c r="S5" s="85"/>
      <c r="T5" s="86"/>
      <c r="U5" s="87"/>
      <c r="V5" s="88"/>
      <c r="W5" s="89"/>
      <c r="X5" s="90"/>
      <c r="Y5" s="89"/>
      <c r="Z5" s="89"/>
      <c r="AA5" s="90"/>
      <c r="AB5" s="90"/>
      <c r="AC5" s="89"/>
      <c r="AD5" s="90"/>
      <c r="AE5" s="91"/>
      <c r="AF5" s="92"/>
      <c r="AG5" s="93"/>
      <c r="AH5" s="94"/>
      <c r="AI5" s="93"/>
      <c r="AJ5" s="93"/>
      <c r="AK5" s="94"/>
      <c r="AL5" s="94"/>
      <c r="AM5" s="93"/>
      <c r="AN5" s="94"/>
      <c r="AO5" s="95"/>
      <c r="AP5" s="96"/>
      <c r="AQ5" s="97"/>
      <c r="AR5" s="98"/>
      <c r="AS5" s="97"/>
      <c r="AT5" s="97"/>
      <c r="AU5" s="98"/>
      <c r="AV5" s="98"/>
      <c r="AW5" s="97"/>
      <c r="AX5" s="98"/>
      <c r="AY5" s="99"/>
    </row>
    <row r="6" spans="1:51" ht="14.25" customHeight="1">
      <c r="A6" s="77"/>
      <c r="B6" s="80"/>
      <c r="C6" s="81"/>
      <c r="D6" s="82"/>
      <c r="E6" s="82"/>
      <c r="F6" s="81"/>
      <c r="G6" s="81"/>
      <c r="H6" s="82"/>
      <c r="I6" s="82"/>
      <c r="J6" s="81"/>
      <c r="K6" s="83"/>
      <c r="L6" s="84"/>
      <c r="M6" s="85"/>
      <c r="N6" s="86"/>
      <c r="O6" s="85"/>
      <c r="P6" s="85"/>
      <c r="Q6" s="86"/>
      <c r="R6" s="86"/>
      <c r="S6" s="85"/>
      <c r="T6" s="86"/>
      <c r="U6" s="87"/>
      <c r="V6" s="88"/>
      <c r="W6" s="89"/>
      <c r="X6" s="90"/>
      <c r="Y6" s="89"/>
      <c r="Z6" s="89"/>
      <c r="AA6" s="90"/>
      <c r="AB6" s="90"/>
      <c r="AC6" s="89"/>
      <c r="AD6" s="90"/>
      <c r="AE6" s="91"/>
      <c r="AF6" s="100"/>
      <c r="AG6" s="101"/>
      <c r="AH6" s="102"/>
      <c r="AI6" s="101"/>
      <c r="AJ6" s="101"/>
      <c r="AK6" s="102"/>
      <c r="AL6" s="102"/>
      <c r="AM6" s="101"/>
      <c r="AN6" s="102"/>
      <c r="AO6" s="103"/>
      <c r="AP6" s="96"/>
      <c r="AQ6" s="97"/>
      <c r="AR6" s="98"/>
      <c r="AS6" s="97"/>
      <c r="AT6" s="97"/>
      <c r="AU6" s="98"/>
      <c r="AV6" s="98"/>
      <c r="AW6" s="97"/>
      <c r="AX6" s="98"/>
      <c r="AY6" s="99"/>
    </row>
    <row r="7" spans="1:51" ht="14.25" customHeight="1">
      <c r="A7" s="77"/>
      <c r="B7" s="80"/>
      <c r="C7" s="81"/>
      <c r="D7" s="82"/>
      <c r="E7" s="82"/>
      <c r="F7" s="81"/>
      <c r="G7" s="81"/>
      <c r="H7" s="82"/>
      <c r="I7" s="82"/>
      <c r="J7" s="81"/>
      <c r="K7" s="83"/>
      <c r="L7" s="84"/>
      <c r="M7" s="85"/>
      <c r="N7" s="86"/>
      <c r="O7" s="85"/>
      <c r="P7" s="85"/>
      <c r="Q7" s="86"/>
      <c r="R7" s="86"/>
      <c r="S7" s="85"/>
      <c r="T7" s="86"/>
      <c r="U7" s="87"/>
      <c r="V7" s="88"/>
      <c r="W7" s="89"/>
      <c r="X7" s="90"/>
      <c r="Y7" s="89"/>
      <c r="Z7" s="89"/>
      <c r="AA7" s="90"/>
      <c r="AB7" s="90"/>
      <c r="AC7" s="89"/>
      <c r="AD7" s="90"/>
      <c r="AE7" s="91"/>
      <c r="AF7" s="92"/>
      <c r="AG7" s="93"/>
      <c r="AH7" s="94"/>
      <c r="AI7" s="93"/>
      <c r="AJ7" s="93"/>
      <c r="AK7" s="94"/>
      <c r="AL7" s="94"/>
      <c r="AM7" s="93"/>
      <c r="AN7" s="94"/>
      <c r="AO7" s="95"/>
      <c r="AP7" s="96"/>
      <c r="AQ7" s="97"/>
      <c r="AR7" s="98"/>
      <c r="AS7" s="97"/>
      <c r="AT7" s="97"/>
      <c r="AU7" s="98"/>
      <c r="AV7" s="98"/>
      <c r="AW7" s="97"/>
      <c r="AX7" s="98"/>
      <c r="AY7" s="99"/>
    </row>
    <row r="8" spans="1:51" ht="14.25" customHeight="1">
      <c r="A8" s="77"/>
      <c r="B8" s="80"/>
      <c r="C8" s="81"/>
      <c r="D8" s="82"/>
      <c r="E8" s="82"/>
      <c r="F8" s="81"/>
      <c r="G8" s="81"/>
      <c r="H8" s="82"/>
      <c r="I8" s="82"/>
      <c r="J8" s="81"/>
      <c r="K8" s="83"/>
      <c r="L8" s="84"/>
      <c r="M8" s="85"/>
      <c r="N8" s="86"/>
      <c r="O8" s="85"/>
      <c r="P8" s="85"/>
      <c r="Q8" s="86"/>
      <c r="R8" s="86"/>
      <c r="S8" s="85"/>
      <c r="T8" s="86"/>
      <c r="U8" s="87"/>
      <c r="V8" s="88"/>
      <c r="W8" s="89"/>
      <c r="X8" s="90"/>
      <c r="Y8" s="89"/>
      <c r="Z8" s="89"/>
      <c r="AA8" s="90"/>
      <c r="AB8" s="90"/>
      <c r="AC8" s="89"/>
      <c r="AD8" s="90"/>
      <c r="AE8" s="91"/>
      <c r="AF8" s="100"/>
      <c r="AG8" s="101"/>
      <c r="AH8" s="102"/>
      <c r="AI8" s="101"/>
      <c r="AJ8" s="101"/>
      <c r="AK8" s="102"/>
      <c r="AL8" s="102"/>
      <c r="AM8" s="101"/>
      <c r="AN8" s="102"/>
      <c r="AO8" s="103"/>
      <c r="AP8" s="96"/>
      <c r="AQ8" s="97"/>
      <c r="AR8" s="98"/>
      <c r="AS8" s="97"/>
      <c r="AT8" s="97"/>
      <c r="AU8" s="98"/>
      <c r="AV8" s="98"/>
      <c r="AW8" s="97"/>
      <c r="AX8" s="98"/>
      <c r="AY8" s="99"/>
    </row>
    <row r="9" spans="1:51" ht="14.25" customHeight="1">
      <c r="A9" s="77"/>
      <c r="B9" s="80"/>
      <c r="C9" s="81"/>
      <c r="D9" s="82"/>
      <c r="E9" s="82"/>
      <c r="F9" s="81"/>
      <c r="G9" s="81"/>
      <c r="H9" s="82"/>
      <c r="I9" s="82"/>
      <c r="J9" s="81"/>
      <c r="K9" s="83"/>
      <c r="L9" s="84"/>
      <c r="M9" s="85"/>
      <c r="N9" s="86"/>
      <c r="O9" s="85"/>
      <c r="P9" s="85"/>
      <c r="Q9" s="86"/>
      <c r="R9" s="86"/>
      <c r="S9" s="85"/>
      <c r="T9" s="86"/>
      <c r="U9" s="87"/>
      <c r="V9" s="88"/>
      <c r="W9" s="89"/>
      <c r="X9" s="90"/>
      <c r="Y9" s="89"/>
      <c r="Z9" s="89"/>
      <c r="AA9" s="90"/>
      <c r="AB9" s="90"/>
      <c r="AC9" s="89"/>
      <c r="AD9" s="90"/>
      <c r="AE9" s="91"/>
      <c r="AF9" s="100"/>
      <c r="AG9" s="101"/>
      <c r="AH9" s="102"/>
      <c r="AI9" s="101"/>
      <c r="AJ9" s="101"/>
      <c r="AK9" s="102"/>
      <c r="AL9" s="102"/>
      <c r="AM9" s="101"/>
      <c r="AN9" s="102"/>
      <c r="AO9" s="103"/>
      <c r="AP9" s="96"/>
      <c r="AQ9" s="97"/>
      <c r="AR9" s="98"/>
      <c r="AS9" s="97"/>
      <c r="AT9" s="97"/>
      <c r="AU9" s="98"/>
      <c r="AV9" s="98"/>
      <c r="AW9" s="97"/>
      <c r="AX9" s="98"/>
      <c r="AY9" s="99"/>
    </row>
    <row r="10" spans="1:51" ht="14.25" customHeight="1">
      <c r="A10" s="77"/>
      <c r="B10" s="80"/>
      <c r="C10" s="81"/>
      <c r="D10" s="82"/>
      <c r="E10" s="82"/>
      <c r="F10" s="81"/>
      <c r="G10" s="81"/>
      <c r="H10" s="82"/>
      <c r="I10" s="82"/>
      <c r="J10" s="81"/>
      <c r="K10" s="83"/>
      <c r="L10" s="84"/>
      <c r="M10" s="85"/>
      <c r="N10" s="86"/>
      <c r="O10" s="85"/>
      <c r="P10" s="85"/>
      <c r="Q10" s="86"/>
      <c r="R10" s="86"/>
      <c r="S10" s="85"/>
      <c r="T10" s="86"/>
      <c r="U10" s="87"/>
      <c r="V10" s="88"/>
      <c r="W10" s="89"/>
      <c r="X10" s="90"/>
      <c r="Y10" s="89"/>
      <c r="Z10" s="89"/>
      <c r="AA10" s="90"/>
      <c r="AB10" s="90"/>
      <c r="AC10" s="89"/>
      <c r="AD10" s="90"/>
      <c r="AE10" s="91"/>
      <c r="AF10" s="92"/>
      <c r="AG10" s="93"/>
      <c r="AH10" s="94"/>
      <c r="AI10" s="93"/>
      <c r="AJ10" s="93"/>
      <c r="AK10" s="94"/>
      <c r="AL10" s="94"/>
      <c r="AM10" s="93"/>
      <c r="AN10" s="94"/>
      <c r="AO10" s="95"/>
      <c r="AP10" s="96"/>
      <c r="AQ10" s="97"/>
      <c r="AR10" s="98"/>
      <c r="AS10" s="97"/>
      <c r="AT10" s="97"/>
      <c r="AU10" s="98"/>
      <c r="AV10" s="98"/>
      <c r="AW10" s="97"/>
      <c r="AX10" s="98"/>
      <c r="AY10" s="99"/>
    </row>
    <row r="11" spans="1:51" ht="14.25" customHeight="1">
      <c r="A11" s="77"/>
      <c r="B11" s="80"/>
      <c r="C11" s="81"/>
      <c r="D11" s="82"/>
      <c r="E11" s="82"/>
      <c r="F11" s="81"/>
      <c r="G11" s="81"/>
      <c r="H11" s="82"/>
      <c r="I11" s="82"/>
      <c r="J11" s="81"/>
      <c r="K11" s="83"/>
      <c r="L11" s="84"/>
      <c r="M11" s="85"/>
      <c r="N11" s="86"/>
      <c r="O11" s="85"/>
      <c r="P11" s="85"/>
      <c r="Q11" s="86"/>
      <c r="R11" s="86"/>
      <c r="S11" s="85"/>
      <c r="T11" s="86"/>
      <c r="U11" s="87"/>
      <c r="V11" s="88"/>
      <c r="W11" s="89"/>
      <c r="X11" s="90"/>
      <c r="Y11" s="89"/>
      <c r="Z11" s="89"/>
      <c r="AA11" s="90"/>
      <c r="AB11" s="90"/>
      <c r="AC11" s="89"/>
      <c r="AD11" s="90"/>
      <c r="AE11" s="91"/>
      <c r="AF11" s="92"/>
      <c r="AG11" s="93"/>
      <c r="AH11" s="94"/>
      <c r="AI11" s="93"/>
      <c r="AJ11" s="93"/>
      <c r="AK11" s="94"/>
      <c r="AL11" s="94"/>
      <c r="AM11" s="93"/>
      <c r="AN11" s="94"/>
      <c r="AO11" s="95"/>
      <c r="AP11" s="96"/>
      <c r="AQ11" s="97"/>
      <c r="AR11" s="98"/>
      <c r="AS11" s="97"/>
      <c r="AT11" s="97"/>
      <c r="AU11" s="98"/>
      <c r="AV11" s="98"/>
      <c r="AW11" s="97"/>
      <c r="AX11" s="98"/>
      <c r="AY11" s="99"/>
    </row>
    <row r="12" spans="1:51" ht="14.25" customHeight="1">
      <c r="A12" s="77"/>
      <c r="B12" s="80"/>
      <c r="C12" s="81"/>
      <c r="D12" s="82"/>
      <c r="E12" s="82"/>
      <c r="F12" s="81"/>
      <c r="G12" s="81"/>
      <c r="H12" s="82"/>
      <c r="I12" s="82"/>
      <c r="J12" s="81"/>
      <c r="K12" s="83"/>
      <c r="L12" s="84"/>
      <c r="M12" s="85"/>
      <c r="N12" s="86"/>
      <c r="O12" s="85"/>
      <c r="P12" s="85"/>
      <c r="Q12" s="86"/>
      <c r="R12" s="86"/>
      <c r="S12" s="85"/>
      <c r="T12" s="86"/>
      <c r="U12" s="87"/>
      <c r="V12" s="88"/>
      <c r="W12" s="89"/>
      <c r="X12" s="90"/>
      <c r="Y12" s="89"/>
      <c r="Z12" s="89"/>
      <c r="AA12" s="90"/>
      <c r="AB12" s="90"/>
      <c r="AC12" s="89"/>
      <c r="AD12" s="90"/>
      <c r="AE12" s="91"/>
      <c r="AF12" s="92"/>
      <c r="AG12" s="93"/>
      <c r="AH12" s="94"/>
      <c r="AI12" s="93"/>
      <c r="AJ12" s="93"/>
      <c r="AK12" s="94"/>
      <c r="AL12" s="94"/>
      <c r="AM12" s="93"/>
      <c r="AN12" s="94"/>
      <c r="AO12" s="95"/>
      <c r="AP12" s="96"/>
      <c r="AQ12" s="97"/>
      <c r="AR12" s="98"/>
      <c r="AS12" s="97"/>
      <c r="AT12" s="97"/>
      <c r="AU12" s="98"/>
      <c r="AV12" s="98"/>
      <c r="AW12" s="97"/>
      <c r="AX12" s="98"/>
      <c r="AY12" s="99"/>
    </row>
    <row r="13" spans="1:51" ht="14.25" customHeight="1">
      <c r="A13" s="77"/>
      <c r="B13" s="80"/>
      <c r="C13" s="81"/>
      <c r="D13" s="82"/>
      <c r="E13" s="82"/>
      <c r="F13" s="81"/>
      <c r="G13" s="81"/>
      <c r="H13" s="82"/>
      <c r="I13" s="82"/>
      <c r="J13" s="81"/>
      <c r="K13" s="83"/>
      <c r="L13" s="84"/>
      <c r="M13" s="85"/>
      <c r="N13" s="86"/>
      <c r="O13" s="85"/>
      <c r="P13" s="85"/>
      <c r="Q13" s="86"/>
      <c r="R13" s="86"/>
      <c r="S13" s="85"/>
      <c r="T13" s="86"/>
      <c r="U13" s="87"/>
      <c r="V13" s="88"/>
      <c r="W13" s="89"/>
      <c r="X13" s="90"/>
      <c r="Y13" s="89"/>
      <c r="Z13" s="89"/>
      <c r="AA13" s="90"/>
      <c r="AB13" s="90"/>
      <c r="AC13" s="89"/>
      <c r="AD13" s="90"/>
      <c r="AE13" s="91"/>
      <c r="AF13" s="92"/>
      <c r="AG13" s="93"/>
      <c r="AH13" s="94"/>
      <c r="AI13" s="93"/>
      <c r="AJ13" s="93"/>
      <c r="AK13" s="94"/>
      <c r="AL13" s="94"/>
      <c r="AM13" s="93"/>
      <c r="AN13" s="94"/>
      <c r="AO13" s="95"/>
      <c r="AP13" s="96"/>
      <c r="AQ13" s="97"/>
      <c r="AR13" s="98"/>
      <c r="AS13" s="97"/>
      <c r="AT13" s="97"/>
      <c r="AU13" s="98"/>
      <c r="AV13" s="98"/>
      <c r="AW13" s="97"/>
      <c r="AX13" s="98"/>
      <c r="AY13" s="99"/>
    </row>
    <row r="14" spans="1:51" ht="14.25" customHeight="1">
      <c r="A14" s="77"/>
      <c r="B14" s="80"/>
      <c r="C14" s="81"/>
      <c r="D14" s="82"/>
      <c r="E14" s="82"/>
      <c r="F14" s="81"/>
      <c r="G14" s="81"/>
      <c r="H14" s="82"/>
      <c r="I14" s="82"/>
      <c r="J14" s="81"/>
      <c r="K14" s="83"/>
      <c r="L14" s="84"/>
      <c r="M14" s="85"/>
      <c r="N14" s="86"/>
      <c r="O14" s="85"/>
      <c r="P14" s="85"/>
      <c r="Q14" s="86"/>
      <c r="R14" s="86"/>
      <c r="S14" s="85"/>
      <c r="T14" s="86"/>
      <c r="U14" s="87"/>
      <c r="V14" s="88"/>
      <c r="W14" s="89"/>
      <c r="X14" s="90"/>
      <c r="Y14" s="89"/>
      <c r="Z14" s="89"/>
      <c r="AA14" s="90"/>
      <c r="AB14" s="90"/>
      <c r="AC14" s="89"/>
      <c r="AD14" s="90"/>
      <c r="AE14" s="91"/>
      <c r="AF14" s="92"/>
      <c r="AG14" s="93"/>
      <c r="AH14" s="94"/>
      <c r="AI14" s="93"/>
      <c r="AJ14" s="93"/>
      <c r="AK14" s="94"/>
      <c r="AL14" s="94"/>
      <c r="AM14" s="93"/>
      <c r="AN14" s="94"/>
      <c r="AO14" s="95"/>
      <c r="AP14" s="96"/>
      <c r="AQ14" s="97"/>
      <c r="AR14" s="98"/>
      <c r="AS14" s="97"/>
      <c r="AT14" s="97"/>
      <c r="AU14" s="98"/>
      <c r="AV14" s="98"/>
      <c r="AW14" s="97"/>
      <c r="AX14" s="98"/>
      <c r="AY14" s="99"/>
    </row>
    <row r="15" spans="1:51" ht="14.25" customHeight="1">
      <c r="A15" s="77"/>
      <c r="B15" s="80"/>
      <c r="C15" s="81"/>
      <c r="D15" s="82"/>
      <c r="E15" s="82"/>
      <c r="F15" s="81"/>
      <c r="G15" s="81"/>
      <c r="H15" s="82"/>
      <c r="I15" s="82"/>
      <c r="J15" s="81"/>
      <c r="K15" s="83"/>
      <c r="L15" s="84"/>
      <c r="M15" s="85"/>
      <c r="N15" s="86"/>
      <c r="O15" s="85"/>
      <c r="P15" s="85"/>
      <c r="Q15" s="86"/>
      <c r="R15" s="86"/>
      <c r="S15" s="85"/>
      <c r="T15" s="86"/>
      <c r="U15" s="87"/>
      <c r="V15" s="88"/>
      <c r="W15" s="89"/>
      <c r="X15" s="90"/>
      <c r="Y15" s="89"/>
      <c r="Z15" s="89"/>
      <c r="AA15" s="90"/>
      <c r="AB15" s="90"/>
      <c r="AC15" s="89"/>
      <c r="AD15" s="90"/>
      <c r="AE15" s="91"/>
      <c r="AF15" s="92"/>
      <c r="AG15" s="93"/>
      <c r="AH15" s="94"/>
      <c r="AI15" s="93"/>
      <c r="AJ15" s="93"/>
      <c r="AK15" s="94"/>
      <c r="AL15" s="94"/>
      <c r="AM15" s="93"/>
      <c r="AN15" s="94"/>
      <c r="AO15" s="95"/>
      <c r="AP15" s="96"/>
      <c r="AQ15" s="97"/>
      <c r="AR15" s="98"/>
      <c r="AS15" s="97"/>
      <c r="AT15" s="97"/>
      <c r="AU15" s="98"/>
      <c r="AV15" s="98"/>
      <c r="AW15" s="97"/>
      <c r="AX15" s="98"/>
      <c r="AY15" s="99"/>
    </row>
    <row r="16" spans="1:51" ht="14.25" customHeight="1">
      <c r="A16" s="77"/>
      <c r="B16" s="80"/>
      <c r="C16" s="81"/>
      <c r="D16" s="82"/>
      <c r="E16" s="82"/>
      <c r="F16" s="81"/>
      <c r="G16" s="81"/>
      <c r="H16" s="82"/>
      <c r="I16" s="82"/>
      <c r="J16" s="81"/>
      <c r="K16" s="83"/>
      <c r="L16" s="84"/>
      <c r="M16" s="85"/>
      <c r="N16" s="86"/>
      <c r="O16" s="85"/>
      <c r="P16" s="85"/>
      <c r="Q16" s="86"/>
      <c r="R16" s="86"/>
      <c r="S16" s="85"/>
      <c r="T16" s="86"/>
      <c r="U16" s="87"/>
      <c r="V16" s="88"/>
      <c r="W16" s="89"/>
      <c r="X16" s="90"/>
      <c r="Y16" s="89"/>
      <c r="Z16" s="89"/>
      <c r="AA16" s="90"/>
      <c r="AB16" s="90"/>
      <c r="AC16" s="89"/>
      <c r="AD16" s="90"/>
      <c r="AE16" s="91"/>
      <c r="AF16" s="92"/>
      <c r="AG16" s="93"/>
      <c r="AH16" s="94"/>
      <c r="AI16" s="93"/>
      <c r="AJ16" s="93"/>
      <c r="AK16" s="94"/>
      <c r="AL16" s="94"/>
      <c r="AM16" s="93"/>
      <c r="AN16" s="94"/>
      <c r="AO16" s="95"/>
      <c r="AP16" s="96"/>
      <c r="AQ16" s="97"/>
      <c r="AR16" s="98"/>
      <c r="AS16" s="97"/>
      <c r="AT16" s="97"/>
      <c r="AU16" s="98"/>
      <c r="AV16" s="98"/>
      <c r="AW16" s="97"/>
      <c r="AX16" s="98"/>
      <c r="AY16" s="99"/>
    </row>
    <row r="17" spans="1:51" ht="14.25" customHeight="1">
      <c r="A17" s="77"/>
      <c r="B17" s="80"/>
      <c r="C17" s="81"/>
      <c r="D17" s="82"/>
      <c r="E17" s="82"/>
      <c r="F17" s="81"/>
      <c r="G17" s="81"/>
      <c r="H17" s="82"/>
      <c r="I17" s="82"/>
      <c r="J17" s="81"/>
      <c r="K17" s="83"/>
      <c r="L17" s="84"/>
      <c r="M17" s="85"/>
      <c r="N17" s="86"/>
      <c r="O17" s="85"/>
      <c r="P17" s="85"/>
      <c r="Q17" s="86"/>
      <c r="R17" s="86"/>
      <c r="S17" s="85"/>
      <c r="T17" s="86"/>
      <c r="U17" s="87"/>
      <c r="V17" s="88"/>
      <c r="W17" s="89"/>
      <c r="X17" s="90"/>
      <c r="Y17" s="89"/>
      <c r="Z17" s="89"/>
      <c r="AA17" s="90"/>
      <c r="AB17" s="90"/>
      <c r="AC17" s="89"/>
      <c r="AD17" s="90"/>
      <c r="AE17" s="91"/>
      <c r="AF17" s="92"/>
      <c r="AG17" s="93"/>
      <c r="AH17" s="94"/>
      <c r="AI17" s="93"/>
      <c r="AJ17" s="93"/>
      <c r="AK17" s="94"/>
      <c r="AL17" s="94"/>
      <c r="AM17" s="93"/>
      <c r="AN17" s="94"/>
      <c r="AO17" s="95"/>
      <c r="AP17" s="96"/>
      <c r="AQ17" s="97"/>
      <c r="AR17" s="98"/>
      <c r="AS17" s="97"/>
      <c r="AT17" s="97"/>
      <c r="AU17" s="98"/>
      <c r="AV17" s="98"/>
      <c r="AW17" s="97"/>
      <c r="AX17" s="98"/>
      <c r="AY17" s="99"/>
    </row>
    <row r="18" spans="1:51" ht="14.25" customHeight="1">
      <c r="A18" s="77"/>
      <c r="B18" s="80"/>
      <c r="C18" s="81"/>
      <c r="D18" s="82"/>
      <c r="E18" s="82"/>
      <c r="F18" s="81"/>
      <c r="G18" s="81"/>
      <c r="H18" s="82"/>
      <c r="I18" s="82"/>
      <c r="J18" s="81"/>
      <c r="K18" s="83"/>
      <c r="L18" s="84"/>
      <c r="M18" s="85"/>
      <c r="N18" s="86"/>
      <c r="O18" s="85"/>
      <c r="P18" s="85"/>
      <c r="Q18" s="86"/>
      <c r="R18" s="86"/>
      <c r="S18" s="85"/>
      <c r="T18" s="86"/>
      <c r="U18" s="87"/>
      <c r="V18" s="88"/>
      <c r="W18" s="89"/>
      <c r="X18" s="90"/>
      <c r="Y18" s="89"/>
      <c r="Z18" s="89"/>
      <c r="AA18" s="90"/>
      <c r="AB18" s="90"/>
      <c r="AC18" s="89"/>
      <c r="AD18" s="90"/>
      <c r="AE18" s="91"/>
      <c r="AF18" s="92"/>
      <c r="AG18" s="93"/>
      <c r="AH18" s="94"/>
      <c r="AI18" s="93"/>
      <c r="AJ18" s="93"/>
      <c r="AK18" s="94"/>
      <c r="AL18" s="94"/>
      <c r="AM18" s="93"/>
      <c r="AN18" s="94"/>
      <c r="AO18" s="95"/>
      <c r="AP18" s="96"/>
      <c r="AQ18" s="97"/>
      <c r="AR18" s="98"/>
      <c r="AS18" s="97"/>
      <c r="AT18" s="97"/>
      <c r="AU18" s="98"/>
      <c r="AV18" s="98"/>
      <c r="AW18" s="97"/>
      <c r="AX18" s="98"/>
      <c r="AY18" s="99"/>
    </row>
    <row r="19" spans="1:51" ht="14.25" customHeight="1">
      <c r="A19" s="77"/>
      <c r="B19" s="80"/>
      <c r="C19" s="81"/>
      <c r="D19" s="82"/>
      <c r="E19" s="82"/>
      <c r="F19" s="81"/>
      <c r="G19" s="81"/>
      <c r="H19" s="82"/>
      <c r="I19" s="82"/>
      <c r="J19" s="81"/>
      <c r="K19" s="83"/>
      <c r="L19" s="84"/>
      <c r="M19" s="85"/>
      <c r="N19" s="86"/>
      <c r="O19" s="85"/>
      <c r="P19" s="85"/>
      <c r="Q19" s="86"/>
      <c r="R19" s="86"/>
      <c r="S19" s="85"/>
      <c r="T19" s="86"/>
      <c r="U19" s="87"/>
      <c r="V19" s="88"/>
      <c r="W19" s="89"/>
      <c r="X19" s="90"/>
      <c r="Y19" s="89"/>
      <c r="Z19" s="89"/>
      <c r="AA19" s="90"/>
      <c r="AB19" s="90"/>
      <c r="AC19" s="89"/>
      <c r="AD19" s="90"/>
      <c r="AE19" s="91"/>
      <c r="AF19" s="92"/>
      <c r="AG19" s="93"/>
      <c r="AH19" s="94"/>
      <c r="AI19" s="93"/>
      <c r="AJ19" s="93"/>
      <c r="AK19" s="94"/>
      <c r="AL19" s="94"/>
      <c r="AM19" s="93"/>
      <c r="AN19" s="94"/>
      <c r="AO19" s="95"/>
      <c r="AP19" s="96"/>
      <c r="AQ19" s="97"/>
      <c r="AR19" s="98"/>
      <c r="AS19" s="97"/>
      <c r="AT19" s="97"/>
      <c r="AU19" s="98"/>
      <c r="AV19" s="98"/>
      <c r="AW19" s="97"/>
      <c r="AX19" s="98"/>
      <c r="AY19" s="99"/>
    </row>
    <row r="20" spans="1:51" ht="14.25" customHeight="1">
      <c r="A20" s="77"/>
      <c r="B20" s="80"/>
      <c r="C20" s="81"/>
      <c r="D20" s="82"/>
      <c r="E20" s="82"/>
      <c r="F20" s="81"/>
      <c r="G20" s="81"/>
      <c r="H20" s="82"/>
      <c r="I20" s="82"/>
      <c r="J20" s="81"/>
      <c r="K20" s="83"/>
      <c r="L20" s="84"/>
      <c r="M20" s="85"/>
      <c r="N20" s="86"/>
      <c r="O20" s="85"/>
      <c r="P20" s="85"/>
      <c r="Q20" s="86"/>
      <c r="R20" s="86"/>
      <c r="S20" s="85"/>
      <c r="T20" s="86"/>
      <c r="U20" s="87"/>
      <c r="V20" s="88"/>
      <c r="W20" s="89"/>
      <c r="X20" s="90"/>
      <c r="Y20" s="89"/>
      <c r="Z20" s="89"/>
      <c r="AA20" s="90"/>
      <c r="AB20" s="90"/>
      <c r="AC20" s="89"/>
      <c r="AD20" s="90"/>
      <c r="AE20" s="91"/>
      <c r="AF20" s="92"/>
      <c r="AG20" s="93"/>
      <c r="AH20" s="94"/>
      <c r="AI20" s="93"/>
      <c r="AJ20" s="93"/>
      <c r="AK20" s="94"/>
      <c r="AL20" s="94"/>
      <c r="AM20" s="93"/>
      <c r="AN20" s="94"/>
      <c r="AO20" s="95"/>
      <c r="AP20" s="96"/>
      <c r="AQ20" s="97"/>
      <c r="AR20" s="98"/>
      <c r="AS20" s="97"/>
      <c r="AT20" s="97"/>
      <c r="AU20" s="98"/>
      <c r="AV20" s="98"/>
      <c r="AW20" s="97"/>
      <c r="AX20" s="98"/>
      <c r="AY20" s="99"/>
    </row>
    <row r="21" spans="1:51" ht="14.25" customHeight="1">
      <c r="A21" s="77"/>
      <c r="B21" s="104"/>
      <c r="C21" s="105"/>
      <c r="D21" s="106"/>
      <c r="E21" s="106"/>
      <c r="F21" s="105"/>
      <c r="G21" s="105"/>
      <c r="H21" s="106"/>
      <c r="I21" s="106"/>
      <c r="J21" s="105"/>
      <c r="K21" s="107"/>
      <c r="L21" s="84"/>
      <c r="M21" s="85"/>
      <c r="N21" s="86"/>
      <c r="O21" s="85"/>
      <c r="P21" s="85"/>
      <c r="Q21" s="86"/>
      <c r="R21" s="86"/>
      <c r="S21" s="85"/>
      <c r="T21" s="86"/>
      <c r="U21" s="87"/>
      <c r="V21" s="88"/>
      <c r="W21" s="89"/>
      <c r="X21" s="90"/>
      <c r="Y21" s="89"/>
      <c r="Z21" s="89"/>
      <c r="AA21" s="90"/>
      <c r="AB21" s="90"/>
      <c r="AC21" s="89"/>
      <c r="AD21" s="90"/>
      <c r="AE21" s="91"/>
      <c r="AF21" s="92"/>
      <c r="AG21" s="93"/>
      <c r="AH21" s="94"/>
      <c r="AI21" s="93"/>
      <c r="AJ21" s="93"/>
      <c r="AK21" s="94"/>
      <c r="AL21" s="94"/>
      <c r="AM21" s="93"/>
      <c r="AN21" s="94"/>
      <c r="AO21" s="95"/>
      <c r="AP21" s="96"/>
      <c r="AQ21" s="97"/>
      <c r="AR21" s="98"/>
      <c r="AS21" s="97"/>
      <c r="AT21" s="97"/>
      <c r="AU21" s="98"/>
      <c r="AV21" s="98"/>
      <c r="AW21" s="97"/>
      <c r="AX21" s="98"/>
      <c r="AY21" s="99"/>
    </row>
    <row r="22" spans="1:51" ht="14.25" customHeight="1">
      <c r="A22" s="77"/>
      <c r="B22" s="80"/>
      <c r="C22" s="81"/>
      <c r="D22" s="82"/>
      <c r="E22" s="82"/>
      <c r="F22" s="81"/>
      <c r="G22" s="81"/>
      <c r="H22" s="108"/>
      <c r="I22" s="82"/>
      <c r="J22" s="81"/>
      <c r="K22" s="83"/>
      <c r="L22" s="84"/>
      <c r="M22" s="85"/>
      <c r="N22" s="86"/>
      <c r="O22" s="85"/>
      <c r="P22" s="85"/>
      <c r="Q22" s="86"/>
      <c r="R22" s="86"/>
      <c r="S22" s="85"/>
      <c r="T22" s="86"/>
      <c r="U22" s="87"/>
      <c r="V22" s="88"/>
      <c r="W22" s="89"/>
      <c r="X22" s="90"/>
      <c r="Y22" s="89"/>
      <c r="Z22" s="89"/>
      <c r="AA22" s="90"/>
      <c r="AB22" s="90"/>
      <c r="AC22" s="89"/>
      <c r="AD22" s="90"/>
      <c r="AE22" s="91"/>
      <c r="AF22" s="92"/>
      <c r="AG22" s="93"/>
      <c r="AH22" s="94"/>
      <c r="AI22" s="93"/>
      <c r="AJ22" s="93"/>
      <c r="AK22" s="94"/>
      <c r="AL22" s="94"/>
      <c r="AM22" s="93"/>
      <c r="AN22" s="94"/>
      <c r="AO22" s="95"/>
      <c r="AP22" s="96"/>
      <c r="AQ22" s="97"/>
      <c r="AR22" s="98"/>
      <c r="AS22" s="97"/>
      <c r="AT22" s="97"/>
      <c r="AU22" s="98"/>
      <c r="AV22" s="98"/>
      <c r="AW22" s="97"/>
      <c r="AX22" s="98"/>
      <c r="AY22" s="99"/>
    </row>
    <row r="23" spans="1:51" ht="14.25" customHeight="1">
      <c r="A23" s="77"/>
      <c r="B23" s="80"/>
      <c r="C23" s="81"/>
      <c r="D23" s="82"/>
      <c r="E23" s="82"/>
      <c r="F23" s="81"/>
      <c r="G23" s="81"/>
      <c r="H23" s="108"/>
      <c r="I23" s="82"/>
      <c r="J23" s="81"/>
      <c r="K23" s="83"/>
      <c r="L23" s="84"/>
      <c r="M23" s="85"/>
      <c r="N23" s="86"/>
      <c r="O23" s="85"/>
      <c r="P23" s="85"/>
      <c r="Q23" s="86"/>
      <c r="R23" s="86"/>
      <c r="S23" s="85"/>
      <c r="T23" s="86"/>
      <c r="U23" s="87"/>
      <c r="V23" s="88"/>
      <c r="W23" s="89"/>
      <c r="X23" s="90"/>
      <c r="Y23" s="89"/>
      <c r="Z23" s="89"/>
      <c r="AA23" s="90"/>
      <c r="AB23" s="90"/>
      <c r="AC23" s="89"/>
      <c r="AD23" s="90"/>
      <c r="AE23" s="91"/>
      <c r="AF23" s="92"/>
      <c r="AG23" s="93"/>
      <c r="AH23" s="94"/>
      <c r="AI23" s="93"/>
      <c r="AJ23" s="93"/>
      <c r="AK23" s="94"/>
      <c r="AL23" s="94"/>
      <c r="AM23" s="93"/>
      <c r="AN23" s="94"/>
      <c r="AO23" s="95"/>
      <c r="AP23" s="96"/>
      <c r="AQ23" s="97"/>
      <c r="AR23" s="98"/>
      <c r="AS23" s="97"/>
      <c r="AT23" s="97"/>
      <c r="AU23" s="98"/>
      <c r="AV23" s="98"/>
      <c r="AW23" s="97"/>
      <c r="AX23" s="98"/>
      <c r="AY23" s="99"/>
    </row>
    <row r="24" spans="1:51" ht="14.25" customHeight="1">
      <c r="A24" s="77"/>
      <c r="B24" s="80"/>
      <c r="C24" s="81"/>
      <c r="D24" s="82"/>
      <c r="E24" s="82"/>
      <c r="F24" s="81"/>
      <c r="G24" s="81"/>
      <c r="H24" s="108"/>
      <c r="I24" s="82"/>
      <c r="J24" s="81"/>
      <c r="K24" s="83"/>
      <c r="L24" s="84"/>
      <c r="M24" s="85"/>
      <c r="N24" s="86"/>
      <c r="O24" s="85"/>
      <c r="P24" s="85"/>
      <c r="Q24" s="86"/>
      <c r="R24" s="86"/>
      <c r="S24" s="85"/>
      <c r="T24" s="86"/>
      <c r="U24" s="87"/>
      <c r="V24" s="88"/>
      <c r="W24" s="89"/>
      <c r="X24" s="90"/>
      <c r="Y24" s="89"/>
      <c r="Z24" s="89"/>
      <c r="AA24" s="90"/>
      <c r="AB24" s="90"/>
      <c r="AC24" s="89"/>
      <c r="AD24" s="90"/>
      <c r="AE24" s="91"/>
      <c r="AF24" s="92"/>
      <c r="AG24" s="93"/>
      <c r="AH24" s="94"/>
      <c r="AI24" s="93"/>
      <c r="AJ24" s="93"/>
      <c r="AK24" s="94"/>
      <c r="AL24" s="94"/>
      <c r="AM24" s="93"/>
      <c r="AN24" s="94"/>
      <c r="AO24" s="95"/>
      <c r="AP24" s="96"/>
      <c r="AQ24" s="97"/>
      <c r="AR24" s="97"/>
      <c r="AS24" s="97"/>
      <c r="AT24" s="97"/>
      <c r="AU24" s="97"/>
      <c r="AV24" s="97"/>
      <c r="AW24" s="97"/>
      <c r="AX24" s="97"/>
      <c r="AY24" s="99"/>
    </row>
    <row r="25" spans="1:51" ht="14.25" customHeight="1">
      <c r="A25" s="77"/>
      <c r="B25" s="80"/>
      <c r="C25" s="81"/>
      <c r="D25" s="82"/>
      <c r="E25" s="82"/>
      <c r="F25" s="81"/>
      <c r="G25" s="81"/>
      <c r="H25" s="82"/>
      <c r="I25" s="82"/>
      <c r="J25" s="81"/>
      <c r="K25" s="83"/>
      <c r="L25" s="84"/>
      <c r="M25" s="85"/>
      <c r="N25" s="86"/>
      <c r="O25" s="85"/>
      <c r="P25" s="85"/>
      <c r="Q25" s="86"/>
      <c r="R25" s="86"/>
      <c r="S25" s="85"/>
      <c r="T25" s="86"/>
      <c r="U25" s="87"/>
      <c r="V25" s="109"/>
      <c r="W25" s="110"/>
      <c r="X25" s="111"/>
      <c r="Y25" s="110"/>
      <c r="Z25" s="110"/>
      <c r="AA25" s="111"/>
      <c r="AB25" s="111"/>
      <c r="AC25" s="110"/>
      <c r="AD25" s="111"/>
      <c r="AE25" s="112"/>
      <c r="AF25" s="92"/>
      <c r="AG25" s="93"/>
      <c r="AH25" s="94"/>
      <c r="AI25" s="93"/>
      <c r="AJ25" s="93"/>
      <c r="AK25" s="94"/>
      <c r="AL25" s="94"/>
      <c r="AM25" s="93"/>
      <c r="AN25" s="94"/>
      <c r="AO25" s="95"/>
      <c r="AP25" s="96"/>
      <c r="AQ25" s="97"/>
      <c r="AR25" s="97"/>
      <c r="AS25" s="97"/>
      <c r="AT25" s="97"/>
      <c r="AU25" s="97"/>
      <c r="AV25" s="97"/>
      <c r="AW25" s="97"/>
      <c r="AX25" s="97"/>
      <c r="AY25" s="99"/>
    </row>
    <row r="26" spans="1:51" ht="14.25" customHeight="1">
      <c r="A26" s="77"/>
      <c r="B26" s="80"/>
      <c r="C26" s="81"/>
      <c r="D26" s="82"/>
      <c r="E26" s="82"/>
      <c r="F26" s="81"/>
      <c r="G26" s="81"/>
      <c r="H26" s="82"/>
      <c r="I26" s="82"/>
      <c r="J26" s="81"/>
      <c r="K26" s="83"/>
      <c r="L26" s="84"/>
      <c r="M26" s="85"/>
      <c r="N26" s="86"/>
      <c r="O26" s="85"/>
      <c r="P26" s="85"/>
      <c r="Q26" s="86"/>
      <c r="R26" s="86"/>
      <c r="S26" s="85"/>
      <c r="T26" s="86"/>
      <c r="U26" s="87"/>
      <c r="V26" s="88"/>
      <c r="W26" s="89"/>
      <c r="X26" s="90"/>
      <c r="Y26" s="89"/>
      <c r="Z26" s="89"/>
      <c r="AA26" s="90"/>
      <c r="AB26" s="90"/>
      <c r="AC26" s="89"/>
      <c r="AD26" s="90"/>
      <c r="AE26" s="91"/>
      <c r="AF26" s="100"/>
      <c r="AG26" s="101"/>
      <c r="AH26" s="102"/>
      <c r="AI26" s="101"/>
      <c r="AJ26" s="101"/>
      <c r="AK26" s="102"/>
      <c r="AL26" s="102"/>
      <c r="AM26" s="101"/>
      <c r="AN26" s="102"/>
      <c r="AO26" s="103"/>
      <c r="AP26" s="113"/>
      <c r="AQ26" s="114"/>
      <c r="AR26" s="114"/>
      <c r="AS26" s="114"/>
      <c r="AT26" s="114"/>
      <c r="AU26" s="114"/>
      <c r="AV26" s="114"/>
      <c r="AW26" s="114"/>
      <c r="AX26" s="114"/>
      <c r="AY26" s="115"/>
    </row>
    <row r="27" spans="1:51" ht="14.25" customHeight="1">
      <c r="A27" s="77"/>
      <c r="B27" s="80"/>
      <c r="C27" s="81"/>
      <c r="D27" s="82"/>
      <c r="E27" s="82"/>
      <c r="F27" s="81"/>
      <c r="G27" s="81"/>
      <c r="H27" s="82"/>
      <c r="I27" s="82"/>
      <c r="J27" s="81"/>
      <c r="K27" s="83"/>
      <c r="L27" s="84"/>
      <c r="M27" s="85"/>
      <c r="N27" s="86"/>
      <c r="O27" s="85"/>
      <c r="P27" s="85"/>
      <c r="Q27" s="86"/>
      <c r="R27" s="86"/>
      <c r="S27" s="85"/>
      <c r="T27" s="86"/>
      <c r="U27" s="87"/>
      <c r="V27" s="88"/>
      <c r="W27" s="89"/>
      <c r="X27" s="90"/>
      <c r="Y27" s="89"/>
      <c r="Z27" s="89"/>
      <c r="AA27" s="116"/>
      <c r="AB27" s="90"/>
      <c r="AC27" s="89"/>
      <c r="AD27" s="90"/>
      <c r="AE27" s="91"/>
      <c r="AF27" s="100"/>
      <c r="AG27" s="101"/>
      <c r="AH27" s="102"/>
      <c r="AI27" s="101"/>
      <c r="AJ27" s="101"/>
      <c r="AK27" s="117"/>
      <c r="AL27" s="102"/>
      <c r="AM27" s="101"/>
      <c r="AN27" s="102"/>
      <c r="AO27" s="103"/>
      <c r="AP27" s="113"/>
      <c r="AQ27" s="114"/>
      <c r="AR27" s="114"/>
      <c r="AS27" s="114"/>
      <c r="AT27" s="114"/>
      <c r="AU27" s="114"/>
      <c r="AV27" s="114"/>
      <c r="AW27" s="114"/>
      <c r="AX27" s="114"/>
      <c r="AY27" s="115"/>
    </row>
    <row r="28" spans="1:51" ht="14.25" customHeight="1">
      <c r="A28" s="77"/>
      <c r="B28" s="80"/>
      <c r="C28" s="81"/>
      <c r="D28" s="82"/>
      <c r="E28" s="82"/>
      <c r="F28" s="81"/>
      <c r="G28" s="81"/>
      <c r="H28" s="82"/>
      <c r="I28" s="82"/>
      <c r="J28" s="81"/>
      <c r="K28" s="83"/>
      <c r="L28" s="84"/>
      <c r="M28" s="85"/>
      <c r="N28" s="86"/>
      <c r="O28" s="85"/>
      <c r="P28" s="85"/>
      <c r="Q28" s="86"/>
      <c r="R28" s="86"/>
      <c r="S28" s="85"/>
      <c r="T28" s="86"/>
      <c r="U28" s="87"/>
      <c r="V28" s="88"/>
      <c r="W28" s="89"/>
      <c r="X28" s="90"/>
      <c r="Y28" s="89"/>
      <c r="Z28" s="89"/>
      <c r="AA28" s="116"/>
      <c r="AB28" s="90"/>
      <c r="AC28" s="89"/>
      <c r="AD28" s="90"/>
      <c r="AE28" s="91"/>
      <c r="AF28" s="100"/>
      <c r="AG28" s="101"/>
      <c r="AH28" s="102"/>
      <c r="AI28" s="101"/>
      <c r="AJ28" s="101"/>
      <c r="AK28" s="117"/>
      <c r="AL28" s="102"/>
      <c r="AM28" s="101"/>
      <c r="AN28" s="102"/>
      <c r="AO28" s="103"/>
      <c r="AP28" s="113"/>
      <c r="AQ28" s="114"/>
      <c r="AR28" s="114"/>
      <c r="AS28" s="114"/>
      <c r="AT28" s="114"/>
      <c r="AU28" s="114"/>
      <c r="AV28" s="114"/>
      <c r="AW28" s="114"/>
      <c r="AX28" s="114"/>
      <c r="AY28" s="115"/>
    </row>
    <row r="29" spans="1:51" ht="14.25" customHeight="1">
      <c r="A29" s="77"/>
      <c r="B29" s="80"/>
      <c r="C29" s="81"/>
      <c r="D29" s="82"/>
      <c r="E29" s="82"/>
      <c r="F29" s="81"/>
      <c r="G29" s="81"/>
      <c r="H29" s="82"/>
      <c r="I29" s="82"/>
      <c r="J29" s="81"/>
      <c r="K29" s="83"/>
      <c r="L29" s="84"/>
      <c r="M29" s="85"/>
      <c r="N29" s="86"/>
      <c r="O29" s="85"/>
      <c r="P29" s="85"/>
      <c r="Q29" s="86"/>
      <c r="R29" s="86"/>
      <c r="S29" s="85"/>
      <c r="T29" s="86"/>
      <c r="U29" s="87"/>
      <c r="V29" s="88"/>
      <c r="W29" s="89"/>
      <c r="X29" s="90"/>
      <c r="Y29" s="89"/>
      <c r="Z29" s="89"/>
      <c r="AA29" s="116"/>
      <c r="AB29" s="90"/>
      <c r="AC29" s="89"/>
      <c r="AD29" s="90"/>
      <c r="AE29" s="91"/>
      <c r="AF29" s="100"/>
      <c r="AG29" s="101"/>
      <c r="AH29" s="102"/>
      <c r="AI29" s="101"/>
      <c r="AJ29" s="101"/>
      <c r="AK29" s="117"/>
      <c r="AL29" s="102"/>
      <c r="AM29" s="101"/>
      <c r="AN29" s="102"/>
      <c r="AO29" s="103"/>
      <c r="AP29" s="113"/>
      <c r="AQ29" s="114"/>
      <c r="AR29" s="114"/>
      <c r="AS29" s="114"/>
      <c r="AT29" s="114"/>
      <c r="AU29" s="114"/>
      <c r="AV29" s="114"/>
      <c r="AW29" s="114"/>
      <c r="AX29" s="114"/>
      <c r="AY29" s="115"/>
    </row>
    <row r="30" spans="1:51" ht="14.25" customHeight="1">
      <c r="A30" s="77"/>
      <c r="B30" s="80"/>
      <c r="C30" s="81"/>
      <c r="D30" s="82"/>
      <c r="E30" s="82"/>
      <c r="F30" s="81"/>
      <c r="G30" s="81"/>
      <c r="H30" s="82"/>
      <c r="I30" s="82"/>
      <c r="J30" s="81"/>
      <c r="K30" s="83"/>
      <c r="L30" s="84"/>
      <c r="M30" s="85"/>
      <c r="N30" s="86"/>
      <c r="O30" s="85"/>
      <c r="P30" s="85"/>
      <c r="Q30" s="86"/>
      <c r="R30" s="86"/>
      <c r="S30" s="85"/>
      <c r="T30" s="86"/>
      <c r="U30" s="87"/>
      <c r="V30" s="88"/>
      <c r="W30" s="89"/>
      <c r="X30" s="90"/>
      <c r="Y30" s="89"/>
      <c r="Z30" s="89"/>
      <c r="AA30" s="116"/>
      <c r="AB30" s="90"/>
      <c r="AC30" s="89"/>
      <c r="AD30" s="90"/>
      <c r="AE30" s="91"/>
      <c r="AF30" s="100"/>
      <c r="AG30" s="101"/>
      <c r="AH30" s="102"/>
      <c r="AI30" s="101"/>
      <c r="AJ30" s="101"/>
      <c r="AK30" s="117"/>
      <c r="AL30" s="102"/>
      <c r="AM30" s="101"/>
      <c r="AN30" s="102"/>
      <c r="AO30" s="103"/>
      <c r="AP30" s="113"/>
      <c r="AQ30" s="114"/>
      <c r="AR30" s="114"/>
      <c r="AS30" s="114"/>
      <c r="AT30" s="114"/>
      <c r="AU30" s="114"/>
      <c r="AV30" s="114"/>
      <c r="AW30" s="114"/>
      <c r="AX30" s="114"/>
      <c r="AY30" s="115"/>
    </row>
    <row r="31" spans="1:51" ht="14.25" customHeight="1">
      <c r="A31" s="77"/>
      <c r="B31" s="80"/>
      <c r="C31" s="81"/>
      <c r="D31" s="82"/>
      <c r="E31" s="82"/>
      <c r="F31" s="81"/>
      <c r="G31" s="81"/>
      <c r="H31" s="108"/>
      <c r="I31" s="82"/>
      <c r="J31" s="81"/>
      <c r="K31" s="83"/>
      <c r="L31" s="84"/>
      <c r="M31" s="85"/>
      <c r="N31" s="86"/>
      <c r="O31" s="85"/>
      <c r="P31" s="85"/>
      <c r="Q31" s="86"/>
      <c r="R31" s="86"/>
      <c r="S31" s="85"/>
      <c r="T31" s="86"/>
      <c r="U31" s="87"/>
      <c r="V31" s="88"/>
      <c r="W31" s="89"/>
      <c r="X31" s="90"/>
      <c r="Y31" s="89"/>
      <c r="Z31" s="89"/>
      <c r="AA31" s="90"/>
      <c r="AB31" s="90"/>
      <c r="AC31" s="89"/>
      <c r="AD31" s="90"/>
      <c r="AE31" s="91"/>
      <c r="AF31" s="92"/>
      <c r="AG31" s="93"/>
      <c r="AH31" s="94"/>
      <c r="AI31" s="93"/>
      <c r="AJ31" s="93"/>
      <c r="AK31" s="118"/>
      <c r="AL31" s="94"/>
      <c r="AM31" s="93"/>
      <c r="AN31" s="94"/>
      <c r="AO31" s="95"/>
      <c r="AP31" s="113"/>
      <c r="AQ31" s="114"/>
      <c r="AR31" s="114"/>
      <c r="AS31" s="114"/>
      <c r="AT31" s="114"/>
      <c r="AU31" s="114"/>
      <c r="AV31" s="114"/>
      <c r="AW31" s="114"/>
      <c r="AX31" s="114"/>
      <c r="AY31" s="115"/>
    </row>
    <row r="32" spans="1:51" ht="14.25" customHeight="1">
      <c r="A32" s="77"/>
      <c r="B32" s="80"/>
      <c r="C32" s="81"/>
      <c r="D32" s="82"/>
      <c r="E32" s="82"/>
      <c r="F32" s="81"/>
      <c r="G32" s="81"/>
      <c r="H32" s="108"/>
      <c r="I32" s="82"/>
      <c r="J32" s="81"/>
      <c r="K32" s="83"/>
      <c r="L32" s="84"/>
      <c r="M32" s="85"/>
      <c r="N32" s="86"/>
      <c r="O32" s="85"/>
      <c r="P32" s="85"/>
      <c r="Q32" s="86"/>
      <c r="R32" s="86"/>
      <c r="S32" s="85"/>
      <c r="T32" s="86"/>
      <c r="U32" s="87"/>
      <c r="V32" s="88"/>
      <c r="W32" s="89"/>
      <c r="X32" s="90"/>
      <c r="Y32" s="89"/>
      <c r="Z32" s="89"/>
      <c r="AA32" s="90"/>
      <c r="AB32" s="90"/>
      <c r="AC32" s="89"/>
      <c r="AD32" s="90"/>
      <c r="AE32" s="91"/>
      <c r="AF32" s="92"/>
      <c r="AG32" s="93"/>
      <c r="AH32" s="94"/>
      <c r="AI32" s="93"/>
      <c r="AJ32" s="93"/>
      <c r="AK32" s="118"/>
      <c r="AL32" s="94"/>
      <c r="AM32" s="93"/>
      <c r="AN32" s="94"/>
      <c r="AO32" s="95"/>
      <c r="AP32" s="113"/>
      <c r="AQ32" s="114"/>
      <c r="AR32" s="114"/>
      <c r="AS32" s="114"/>
      <c r="AT32" s="114"/>
      <c r="AU32" s="114"/>
      <c r="AV32" s="114"/>
      <c r="AW32" s="114"/>
      <c r="AX32" s="114"/>
      <c r="AY32" s="115"/>
    </row>
    <row r="33" spans="1:51" ht="14.25" customHeight="1">
      <c r="A33" s="77"/>
      <c r="B33" s="80"/>
      <c r="C33" s="81"/>
      <c r="D33" s="82"/>
      <c r="E33" s="82"/>
      <c r="F33" s="81"/>
      <c r="G33" s="81"/>
      <c r="H33" s="82"/>
      <c r="I33" s="82"/>
      <c r="J33" s="81"/>
      <c r="K33" s="83"/>
      <c r="L33" s="84"/>
      <c r="M33" s="85"/>
      <c r="N33" s="86"/>
      <c r="O33" s="85"/>
      <c r="P33" s="85"/>
      <c r="Q33" s="86"/>
      <c r="R33" s="86"/>
      <c r="S33" s="85"/>
      <c r="T33" s="86"/>
      <c r="U33" s="87"/>
      <c r="V33" s="88"/>
      <c r="W33" s="89"/>
      <c r="X33" s="90"/>
      <c r="Y33" s="89"/>
      <c r="Z33" s="89"/>
      <c r="AA33" s="90"/>
      <c r="AB33" s="90"/>
      <c r="AC33" s="89"/>
      <c r="AD33" s="90"/>
      <c r="AE33" s="91"/>
      <c r="AF33" s="92"/>
      <c r="AG33" s="93"/>
      <c r="AH33" s="94"/>
      <c r="AI33" s="93"/>
      <c r="AJ33" s="93"/>
      <c r="AK33" s="118"/>
      <c r="AL33" s="94"/>
      <c r="AM33" s="93"/>
      <c r="AN33" s="94"/>
      <c r="AO33" s="95"/>
      <c r="AP33" s="113"/>
      <c r="AQ33" s="114"/>
      <c r="AR33" s="114"/>
      <c r="AS33" s="114"/>
      <c r="AT33" s="114"/>
      <c r="AU33" s="114"/>
      <c r="AV33" s="114"/>
      <c r="AW33" s="114"/>
      <c r="AX33" s="114"/>
      <c r="AY33" s="115"/>
    </row>
    <row r="34" spans="1:51" ht="14.25" customHeight="1">
      <c r="A34" s="77"/>
      <c r="B34" s="80"/>
      <c r="C34" s="81"/>
      <c r="D34" s="82"/>
      <c r="E34" s="82"/>
      <c r="F34" s="81"/>
      <c r="G34" s="81"/>
      <c r="H34" s="108"/>
      <c r="I34" s="82"/>
      <c r="J34" s="81"/>
      <c r="K34" s="83"/>
      <c r="L34" s="84"/>
      <c r="M34" s="85"/>
      <c r="N34" s="86"/>
      <c r="O34" s="85"/>
      <c r="P34" s="85"/>
      <c r="Q34" s="86"/>
      <c r="R34" s="86"/>
      <c r="S34" s="85"/>
      <c r="T34" s="86"/>
      <c r="U34" s="87"/>
      <c r="V34" s="88"/>
      <c r="W34" s="89"/>
      <c r="X34" s="90"/>
      <c r="Y34" s="89"/>
      <c r="Z34" s="89"/>
      <c r="AA34" s="90"/>
      <c r="AB34" s="90"/>
      <c r="AC34" s="89"/>
      <c r="AD34" s="90"/>
      <c r="AE34" s="91"/>
      <c r="AF34" s="92"/>
      <c r="AG34" s="93"/>
      <c r="AH34" s="94"/>
      <c r="AI34" s="93"/>
      <c r="AJ34" s="93"/>
      <c r="AK34" s="94"/>
      <c r="AL34" s="94"/>
      <c r="AM34" s="93"/>
      <c r="AN34" s="94"/>
      <c r="AO34" s="95"/>
      <c r="AP34" s="96"/>
      <c r="AQ34" s="97"/>
      <c r="AR34" s="97"/>
      <c r="AS34" s="97"/>
      <c r="AT34" s="97"/>
      <c r="AU34" s="97"/>
      <c r="AV34" s="97"/>
      <c r="AW34" s="97"/>
      <c r="AX34" s="97"/>
      <c r="AY34" s="99"/>
    </row>
    <row r="35" spans="1:51" ht="14.25" customHeight="1">
      <c r="A35" s="77"/>
      <c r="B35" s="80"/>
      <c r="C35" s="81"/>
      <c r="D35" s="82"/>
      <c r="E35" s="82"/>
      <c r="F35" s="81"/>
      <c r="G35" s="81"/>
      <c r="H35" s="82"/>
      <c r="I35" s="82"/>
      <c r="J35" s="81"/>
      <c r="K35" s="83"/>
      <c r="L35" s="84"/>
      <c r="M35" s="85"/>
      <c r="N35" s="86"/>
      <c r="O35" s="85"/>
      <c r="P35" s="85"/>
      <c r="Q35" s="86"/>
      <c r="R35" s="86"/>
      <c r="S35" s="85"/>
      <c r="T35" s="86"/>
      <c r="U35" s="87"/>
      <c r="V35" s="88"/>
      <c r="W35" s="89"/>
      <c r="X35" s="90"/>
      <c r="Y35" s="89"/>
      <c r="Z35" s="89"/>
      <c r="AA35" s="90"/>
      <c r="AB35" s="90"/>
      <c r="AC35" s="89"/>
      <c r="AD35" s="90"/>
      <c r="AE35" s="91"/>
      <c r="AF35" s="92"/>
      <c r="AG35" s="93"/>
      <c r="AH35" s="94"/>
      <c r="AI35" s="93"/>
      <c r="AJ35" s="93"/>
      <c r="AK35" s="94"/>
      <c r="AL35" s="94"/>
      <c r="AM35" s="93"/>
      <c r="AN35" s="94"/>
      <c r="AO35" s="95"/>
      <c r="AP35" s="96"/>
      <c r="AQ35" s="97"/>
      <c r="AR35" s="97"/>
      <c r="AS35" s="97"/>
      <c r="AT35" s="97"/>
      <c r="AU35" s="97"/>
      <c r="AV35" s="97"/>
      <c r="AW35" s="97"/>
      <c r="AX35" s="97"/>
      <c r="AY35" s="99"/>
    </row>
    <row r="36" spans="1:51" ht="14.25" customHeight="1">
      <c r="A36" s="77"/>
      <c r="B36" s="80"/>
      <c r="C36" s="81"/>
      <c r="D36" s="82"/>
      <c r="E36" s="82"/>
      <c r="F36" s="81"/>
      <c r="G36" s="81"/>
      <c r="H36" s="82"/>
      <c r="I36" s="82"/>
      <c r="J36" s="81"/>
      <c r="K36" s="83"/>
      <c r="L36" s="84"/>
      <c r="M36" s="85"/>
      <c r="N36" s="86"/>
      <c r="O36" s="85"/>
      <c r="P36" s="85"/>
      <c r="Q36" s="86"/>
      <c r="R36" s="86"/>
      <c r="S36" s="85"/>
      <c r="T36" s="86"/>
      <c r="U36" s="87"/>
      <c r="V36" s="88"/>
      <c r="W36" s="89"/>
      <c r="X36" s="90"/>
      <c r="Y36" s="89"/>
      <c r="Z36" s="89"/>
      <c r="AA36" s="90"/>
      <c r="AB36" s="90"/>
      <c r="AC36" s="89"/>
      <c r="AD36" s="90"/>
      <c r="AE36" s="91"/>
      <c r="AF36" s="92"/>
      <c r="AG36" s="93"/>
      <c r="AH36" s="94"/>
      <c r="AI36" s="93"/>
      <c r="AJ36" s="93"/>
      <c r="AK36" s="94"/>
      <c r="AL36" s="94"/>
      <c r="AM36" s="93"/>
      <c r="AN36" s="94"/>
      <c r="AO36" s="95"/>
      <c r="AP36" s="96"/>
      <c r="AQ36" s="97"/>
      <c r="AR36" s="97"/>
      <c r="AS36" s="97"/>
      <c r="AT36" s="97"/>
      <c r="AU36" s="97"/>
      <c r="AV36" s="97"/>
      <c r="AW36" s="97"/>
      <c r="AX36" s="97"/>
      <c r="AY36" s="99"/>
    </row>
    <row r="37" spans="1:51" ht="14.25" customHeight="1">
      <c r="A37" s="77"/>
      <c r="B37" s="80"/>
      <c r="C37" s="81"/>
      <c r="D37" s="82"/>
      <c r="E37" s="82"/>
      <c r="F37" s="81"/>
      <c r="G37" s="81"/>
      <c r="H37" s="82"/>
      <c r="I37" s="82"/>
      <c r="J37" s="81"/>
      <c r="K37" s="83"/>
      <c r="L37" s="84"/>
      <c r="M37" s="85"/>
      <c r="N37" s="86"/>
      <c r="O37" s="85"/>
      <c r="P37" s="85"/>
      <c r="Q37" s="86"/>
      <c r="R37" s="86"/>
      <c r="S37" s="85"/>
      <c r="T37" s="86"/>
      <c r="U37" s="87"/>
      <c r="V37" s="88"/>
      <c r="W37" s="89"/>
      <c r="X37" s="90"/>
      <c r="Y37" s="89"/>
      <c r="Z37" s="89"/>
      <c r="AA37" s="90"/>
      <c r="AB37" s="90"/>
      <c r="AC37" s="89"/>
      <c r="AD37" s="90"/>
      <c r="AE37" s="91"/>
      <c r="AF37" s="92"/>
      <c r="AG37" s="93"/>
      <c r="AH37" s="94"/>
      <c r="AI37" s="93"/>
      <c r="AJ37" s="93"/>
      <c r="AK37" s="94"/>
      <c r="AL37" s="94"/>
      <c r="AM37" s="93"/>
      <c r="AN37" s="94"/>
      <c r="AO37" s="95"/>
      <c r="AP37" s="96"/>
      <c r="AQ37" s="97"/>
      <c r="AR37" s="97"/>
      <c r="AS37" s="97"/>
      <c r="AT37" s="97"/>
      <c r="AU37" s="97"/>
      <c r="AV37" s="97"/>
      <c r="AW37" s="97"/>
      <c r="AX37" s="97"/>
      <c r="AY37" s="99"/>
    </row>
    <row r="38" spans="1:51" ht="14.25" customHeight="1">
      <c r="A38" s="77"/>
      <c r="B38" s="80"/>
      <c r="C38" s="81"/>
      <c r="D38" s="82"/>
      <c r="E38" s="82"/>
      <c r="F38" s="81"/>
      <c r="G38" s="81"/>
      <c r="H38" s="82"/>
      <c r="I38" s="82"/>
      <c r="J38" s="81"/>
      <c r="K38" s="83"/>
      <c r="L38" s="84"/>
      <c r="M38" s="85"/>
      <c r="N38" s="86"/>
      <c r="O38" s="85"/>
      <c r="P38" s="85"/>
      <c r="Q38" s="86"/>
      <c r="R38" s="86"/>
      <c r="S38" s="85"/>
      <c r="T38" s="86"/>
      <c r="U38" s="87"/>
      <c r="V38" s="109"/>
      <c r="W38" s="110"/>
      <c r="X38" s="111"/>
      <c r="Y38" s="110"/>
      <c r="Z38" s="110"/>
      <c r="AA38" s="111"/>
      <c r="AB38" s="111"/>
      <c r="AC38" s="110"/>
      <c r="AD38" s="111"/>
      <c r="AE38" s="112"/>
      <c r="AF38" s="92"/>
      <c r="AG38" s="93"/>
      <c r="AH38" s="94"/>
      <c r="AI38" s="93"/>
      <c r="AJ38" s="93"/>
      <c r="AK38" s="94"/>
      <c r="AL38" s="94"/>
      <c r="AM38" s="93"/>
      <c r="AN38" s="94"/>
      <c r="AO38" s="95"/>
      <c r="AP38" s="96"/>
      <c r="AQ38" s="97"/>
      <c r="AR38" s="97"/>
      <c r="AS38" s="97"/>
      <c r="AT38" s="97"/>
      <c r="AU38" s="97"/>
      <c r="AV38" s="97"/>
      <c r="AW38" s="97"/>
      <c r="AX38" s="97"/>
      <c r="AY38" s="99"/>
    </row>
    <row r="39" spans="1:51" ht="14.25" customHeight="1">
      <c r="A39" s="77"/>
      <c r="B39" s="80"/>
      <c r="C39" s="81"/>
      <c r="D39" s="82"/>
      <c r="E39" s="82"/>
      <c r="F39" s="81"/>
      <c r="G39" s="81"/>
      <c r="H39" s="82"/>
      <c r="I39" s="82"/>
      <c r="J39" s="81"/>
      <c r="K39" s="83"/>
      <c r="L39" s="119"/>
      <c r="M39" s="120"/>
      <c r="N39" s="121"/>
      <c r="O39" s="120"/>
      <c r="P39" s="120"/>
      <c r="Q39" s="121"/>
      <c r="R39" s="121"/>
      <c r="S39" s="120"/>
      <c r="T39" s="121"/>
      <c r="U39" s="122"/>
      <c r="V39" s="109"/>
      <c r="W39" s="110"/>
      <c r="X39" s="111"/>
      <c r="Y39" s="110"/>
      <c r="Z39" s="110"/>
      <c r="AA39" s="111"/>
      <c r="AB39" s="111"/>
      <c r="AC39" s="110"/>
      <c r="AD39" s="111"/>
      <c r="AE39" s="112"/>
      <c r="AF39" s="92"/>
      <c r="AG39" s="93"/>
      <c r="AH39" s="94"/>
      <c r="AI39" s="93"/>
      <c r="AJ39" s="93"/>
      <c r="AK39" s="94"/>
      <c r="AL39" s="94"/>
      <c r="AM39" s="93"/>
      <c r="AN39" s="94"/>
      <c r="AO39" s="95"/>
      <c r="AP39" s="96"/>
      <c r="AQ39" s="97"/>
      <c r="AR39" s="97"/>
      <c r="AS39" s="97"/>
      <c r="AT39" s="97"/>
      <c r="AU39" s="97"/>
      <c r="AV39" s="97"/>
      <c r="AW39" s="97"/>
      <c r="AX39" s="97"/>
      <c r="AY39" s="99"/>
    </row>
    <row r="40" spans="1:51" ht="14.25" customHeight="1">
      <c r="A40" s="77"/>
      <c r="B40" s="104"/>
      <c r="C40" s="105"/>
      <c r="D40" s="106"/>
      <c r="E40" s="106"/>
      <c r="F40" s="105"/>
      <c r="G40" s="105"/>
      <c r="H40" s="106"/>
      <c r="I40" s="106"/>
      <c r="J40" s="105"/>
      <c r="K40" s="107"/>
      <c r="L40" s="84"/>
      <c r="M40" s="85"/>
      <c r="N40" s="86"/>
      <c r="O40" s="85"/>
      <c r="P40" s="85"/>
      <c r="Q40" s="86"/>
      <c r="R40" s="86"/>
      <c r="S40" s="85"/>
      <c r="T40" s="86"/>
      <c r="U40" s="87"/>
      <c r="V40" s="109"/>
      <c r="W40" s="110"/>
      <c r="X40" s="111"/>
      <c r="Y40" s="110"/>
      <c r="Z40" s="110"/>
      <c r="AA40" s="111"/>
      <c r="AB40" s="111"/>
      <c r="AC40" s="110"/>
      <c r="AD40" s="111"/>
      <c r="AE40" s="112"/>
      <c r="AF40" s="92"/>
      <c r="AG40" s="93"/>
      <c r="AH40" s="94"/>
      <c r="AI40" s="93"/>
      <c r="AJ40" s="93"/>
      <c r="AK40" s="94"/>
      <c r="AL40" s="94"/>
      <c r="AM40" s="93"/>
      <c r="AN40" s="94"/>
      <c r="AO40" s="95"/>
      <c r="AP40" s="96"/>
      <c r="AQ40" s="97"/>
      <c r="AR40" s="97"/>
      <c r="AS40" s="97"/>
      <c r="AT40" s="97"/>
      <c r="AU40" s="97"/>
      <c r="AV40" s="97"/>
      <c r="AW40" s="97"/>
      <c r="AX40" s="97"/>
      <c r="AY40" s="99"/>
    </row>
    <row r="41" spans="1:51" ht="14.25" customHeight="1">
      <c r="A41" s="77"/>
      <c r="B41" s="104"/>
      <c r="C41" s="105"/>
      <c r="D41" s="106"/>
      <c r="E41" s="106"/>
      <c r="F41" s="105"/>
      <c r="G41" s="105"/>
      <c r="H41" s="106"/>
      <c r="I41" s="106"/>
      <c r="J41" s="105"/>
      <c r="K41" s="107"/>
      <c r="L41" s="84"/>
      <c r="M41" s="85"/>
      <c r="N41" s="86"/>
      <c r="O41" s="85"/>
      <c r="P41" s="85"/>
      <c r="Q41" s="86"/>
      <c r="R41" s="86"/>
      <c r="S41" s="85"/>
      <c r="T41" s="86"/>
      <c r="U41" s="87"/>
      <c r="V41" s="88"/>
      <c r="W41" s="89"/>
      <c r="X41" s="90"/>
      <c r="Y41" s="89"/>
      <c r="Z41" s="89"/>
      <c r="AA41" s="90"/>
      <c r="AB41" s="90"/>
      <c r="AC41" s="89"/>
      <c r="AD41" s="90"/>
      <c r="AE41" s="91"/>
      <c r="AF41" s="92"/>
      <c r="AG41" s="93"/>
      <c r="AH41" s="94"/>
      <c r="AI41" s="93"/>
      <c r="AJ41" s="93"/>
      <c r="AK41" s="94"/>
      <c r="AL41" s="94"/>
      <c r="AM41" s="93"/>
      <c r="AN41" s="94"/>
      <c r="AO41" s="95"/>
      <c r="AP41" s="96"/>
      <c r="AQ41" s="97"/>
      <c r="AR41" s="97"/>
      <c r="AS41" s="97"/>
      <c r="AT41" s="97"/>
      <c r="AU41" s="97"/>
      <c r="AV41" s="97"/>
      <c r="AW41" s="97"/>
      <c r="AX41" s="97"/>
      <c r="AY41" s="99"/>
    </row>
    <row r="42" spans="1:51" ht="14.25" customHeight="1">
      <c r="A42" s="77"/>
      <c r="B42" s="80"/>
      <c r="C42" s="81"/>
      <c r="D42" s="82"/>
      <c r="E42" s="82"/>
      <c r="F42" s="81"/>
      <c r="G42" s="81"/>
      <c r="H42" s="82"/>
      <c r="I42" s="82"/>
      <c r="J42" s="81"/>
      <c r="K42" s="83"/>
      <c r="L42" s="84"/>
      <c r="M42" s="85"/>
      <c r="N42" s="86"/>
      <c r="O42" s="85"/>
      <c r="P42" s="85"/>
      <c r="Q42" s="86"/>
      <c r="R42" s="86"/>
      <c r="S42" s="85"/>
      <c r="T42" s="86"/>
      <c r="U42" s="87"/>
      <c r="V42" s="88"/>
      <c r="W42" s="89"/>
      <c r="X42" s="90"/>
      <c r="Y42" s="89"/>
      <c r="Z42" s="89"/>
      <c r="AA42" s="90"/>
      <c r="AB42" s="90"/>
      <c r="AC42" s="89"/>
      <c r="AD42" s="90"/>
      <c r="AE42" s="91"/>
      <c r="AF42" s="92"/>
      <c r="AG42" s="93"/>
      <c r="AH42" s="94"/>
      <c r="AI42" s="93"/>
      <c r="AJ42" s="93"/>
      <c r="AK42" s="94"/>
      <c r="AL42" s="94"/>
      <c r="AM42" s="93"/>
      <c r="AN42" s="94"/>
      <c r="AO42" s="95"/>
      <c r="AP42" s="96"/>
      <c r="AQ42" s="97"/>
      <c r="AR42" s="97"/>
      <c r="AS42" s="97"/>
      <c r="AT42" s="97"/>
      <c r="AU42" s="97"/>
      <c r="AV42" s="97"/>
      <c r="AW42" s="97"/>
      <c r="AX42" s="97"/>
      <c r="AY42" s="99"/>
    </row>
    <row r="43" spans="1:51" ht="14.25" customHeight="1">
      <c r="A43" s="77"/>
      <c r="B43" s="80"/>
      <c r="C43" s="81"/>
      <c r="D43" s="82"/>
      <c r="E43" s="82"/>
      <c r="F43" s="81"/>
      <c r="G43" s="81"/>
      <c r="H43" s="82"/>
      <c r="I43" s="82"/>
      <c r="J43" s="81"/>
      <c r="K43" s="83"/>
      <c r="L43" s="84"/>
      <c r="M43" s="85"/>
      <c r="N43" s="86"/>
      <c r="O43" s="85"/>
      <c r="P43" s="85"/>
      <c r="Q43" s="86"/>
      <c r="R43" s="86"/>
      <c r="S43" s="85"/>
      <c r="T43" s="86"/>
      <c r="U43" s="87"/>
      <c r="V43" s="88"/>
      <c r="W43" s="89"/>
      <c r="X43" s="90"/>
      <c r="Y43" s="89"/>
      <c r="Z43" s="89"/>
      <c r="AA43" s="90"/>
      <c r="AB43" s="90"/>
      <c r="AC43" s="89"/>
      <c r="AD43" s="90"/>
      <c r="AE43" s="91"/>
      <c r="AF43" s="92"/>
      <c r="AG43" s="93"/>
      <c r="AH43" s="94"/>
      <c r="AI43" s="93"/>
      <c r="AJ43" s="93"/>
      <c r="AK43" s="94"/>
      <c r="AL43" s="94"/>
      <c r="AM43" s="93"/>
      <c r="AN43" s="94"/>
      <c r="AO43" s="95"/>
      <c r="AP43" s="96"/>
      <c r="AQ43" s="97"/>
      <c r="AR43" s="97"/>
      <c r="AS43" s="97"/>
      <c r="AT43" s="97"/>
      <c r="AU43" s="97"/>
      <c r="AV43" s="97"/>
      <c r="AW43" s="97"/>
      <c r="AX43" s="97"/>
      <c r="AY43" s="99"/>
    </row>
    <row r="44" spans="1:51" ht="14.25" customHeight="1">
      <c r="A44" s="77"/>
      <c r="B44" s="80"/>
      <c r="C44" s="81"/>
      <c r="D44" s="82"/>
      <c r="E44" s="82"/>
      <c r="F44" s="81"/>
      <c r="G44" s="81"/>
      <c r="H44" s="82"/>
      <c r="I44" s="82"/>
      <c r="J44" s="81"/>
      <c r="K44" s="83"/>
      <c r="L44" s="84"/>
      <c r="M44" s="85"/>
      <c r="N44" s="86"/>
      <c r="O44" s="85"/>
      <c r="P44" s="85"/>
      <c r="Q44" s="86"/>
      <c r="R44" s="86"/>
      <c r="S44" s="85"/>
      <c r="T44" s="86"/>
      <c r="U44" s="87"/>
      <c r="V44" s="109"/>
      <c r="W44" s="110"/>
      <c r="X44" s="111"/>
      <c r="Y44" s="110"/>
      <c r="Z44" s="110"/>
      <c r="AA44" s="111"/>
      <c r="AB44" s="111"/>
      <c r="AC44" s="110"/>
      <c r="AD44" s="111"/>
      <c r="AE44" s="112"/>
      <c r="AF44" s="92"/>
      <c r="AG44" s="93"/>
      <c r="AH44" s="94"/>
      <c r="AI44" s="93"/>
      <c r="AJ44" s="93"/>
      <c r="AK44" s="94"/>
      <c r="AL44" s="94"/>
      <c r="AM44" s="93"/>
      <c r="AN44" s="94"/>
      <c r="AO44" s="95"/>
      <c r="AP44" s="96"/>
      <c r="AQ44" s="97"/>
      <c r="AR44" s="97"/>
      <c r="AS44" s="97"/>
      <c r="AT44" s="97"/>
      <c r="AU44" s="97"/>
      <c r="AV44" s="97"/>
      <c r="AW44" s="97"/>
      <c r="AX44" s="97"/>
      <c r="AY44" s="99"/>
    </row>
    <row r="45" spans="1:51" ht="14.25" customHeight="1">
      <c r="A45" s="77"/>
      <c r="B45" s="80"/>
      <c r="C45" s="81"/>
      <c r="D45" s="82"/>
      <c r="E45" s="82"/>
      <c r="F45" s="81"/>
      <c r="G45" s="81"/>
      <c r="H45" s="82"/>
      <c r="I45" s="82"/>
      <c r="J45" s="81"/>
      <c r="K45" s="83"/>
      <c r="L45" s="84"/>
      <c r="M45" s="85"/>
      <c r="N45" s="86"/>
      <c r="O45" s="85"/>
      <c r="P45" s="85"/>
      <c r="Q45" s="86"/>
      <c r="R45" s="86"/>
      <c r="S45" s="85"/>
      <c r="T45" s="86"/>
      <c r="U45" s="87"/>
      <c r="V45" s="109"/>
      <c r="W45" s="110"/>
      <c r="X45" s="111"/>
      <c r="Y45" s="110"/>
      <c r="Z45" s="110"/>
      <c r="AA45" s="110"/>
      <c r="AB45" s="110"/>
      <c r="AC45" s="110"/>
      <c r="AD45" s="110"/>
      <c r="AE45" s="112"/>
      <c r="AF45" s="92"/>
      <c r="AG45" s="93"/>
      <c r="AH45" s="94"/>
      <c r="AI45" s="93"/>
      <c r="AJ45" s="93"/>
      <c r="AK45" s="94"/>
      <c r="AL45" s="94"/>
      <c r="AM45" s="93"/>
      <c r="AN45" s="94"/>
      <c r="AO45" s="95"/>
      <c r="AP45" s="96"/>
      <c r="AQ45" s="97"/>
      <c r="AR45" s="97"/>
      <c r="AS45" s="97"/>
      <c r="AT45" s="97"/>
      <c r="AU45" s="97"/>
      <c r="AV45" s="97"/>
      <c r="AW45" s="97"/>
      <c r="AX45" s="97"/>
      <c r="AY45" s="99"/>
    </row>
    <row r="46" spans="1:51" ht="14.25" customHeight="1">
      <c r="A46" s="77"/>
      <c r="B46" s="80"/>
      <c r="C46" s="81"/>
      <c r="D46" s="82"/>
      <c r="E46" s="82"/>
      <c r="F46" s="81"/>
      <c r="G46" s="81"/>
      <c r="H46" s="82"/>
      <c r="I46" s="82"/>
      <c r="J46" s="81"/>
      <c r="K46" s="83"/>
      <c r="L46" s="119"/>
      <c r="M46" s="120"/>
      <c r="N46" s="121"/>
      <c r="O46" s="120"/>
      <c r="P46" s="120"/>
      <c r="Q46" s="121"/>
      <c r="R46" s="121"/>
      <c r="S46" s="120"/>
      <c r="T46" s="121"/>
      <c r="U46" s="122"/>
      <c r="V46" s="88"/>
      <c r="W46" s="89"/>
      <c r="X46" s="90"/>
      <c r="Y46" s="89"/>
      <c r="Z46" s="89"/>
      <c r="AA46" s="90"/>
      <c r="AB46" s="90"/>
      <c r="AC46" s="89"/>
      <c r="AD46" s="90"/>
      <c r="AE46" s="91"/>
      <c r="AF46" s="92"/>
      <c r="AG46" s="93"/>
      <c r="AH46" s="94"/>
      <c r="AI46" s="93"/>
      <c r="AJ46" s="93"/>
      <c r="AK46" s="94"/>
      <c r="AL46" s="94"/>
      <c r="AM46" s="93"/>
      <c r="AN46" s="94"/>
      <c r="AO46" s="95"/>
      <c r="AP46" s="96"/>
      <c r="AQ46" s="97"/>
      <c r="AR46" s="97"/>
      <c r="AS46" s="97"/>
      <c r="AT46" s="97"/>
      <c r="AU46" s="97"/>
      <c r="AV46" s="97"/>
      <c r="AW46" s="97"/>
      <c r="AX46" s="97"/>
      <c r="AY46" s="99"/>
    </row>
    <row r="47" spans="1:51" ht="14.25" customHeight="1">
      <c r="A47" s="77"/>
      <c r="B47" s="80"/>
      <c r="C47" s="81"/>
      <c r="D47" s="82"/>
      <c r="E47" s="82"/>
      <c r="F47" s="81"/>
      <c r="G47" s="81"/>
      <c r="H47" s="82"/>
      <c r="I47" s="82"/>
      <c r="J47" s="81"/>
      <c r="K47" s="83"/>
      <c r="L47" s="84"/>
      <c r="M47" s="85"/>
      <c r="N47" s="86"/>
      <c r="O47" s="85"/>
      <c r="P47" s="85"/>
      <c r="Q47" s="86"/>
      <c r="R47" s="86"/>
      <c r="S47" s="85"/>
      <c r="T47" s="86"/>
      <c r="U47" s="87"/>
      <c r="V47" s="88"/>
      <c r="W47" s="89"/>
      <c r="X47" s="90"/>
      <c r="Y47" s="89"/>
      <c r="Z47" s="89"/>
      <c r="AA47" s="90"/>
      <c r="AB47" s="90"/>
      <c r="AC47" s="89"/>
      <c r="AD47" s="90"/>
      <c r="AE47" s="91"/>
      <c r="AF47" s="92"/>
      <c r="AG47" s="93"/>
      <c r="AH47" s="94"/>
      <c r="AI47" s="93"/>
      <c r="AJ47" s="93"/>
      <c r="AK47" s="94"/>
      <c r="AL47" s="94"/>
      <c r="AM47" s="93"/>
      <c r="AN47" s="94"/>
      <c r="AO47" s="95"/>
      <c r="AP47" s="96"/>
      <c r="AQ47" s="97"/>
      <c r="AR47" s="97"/>
      <c r="AS47" s="97"/>
      <c r="AT47" s="97"/>
      <c r="AU47" s="97"/>
      <c r="AV47" s="97"/>
      <c r="AW47" s="97"/>
      <c r="AX47" s="97"/>
      <c r="AY47" s="99"/>
    </row>
    <row r="48" spans="1:51" ht="14.25" customHeight="1">
      <c r="A48" s="77"/>
      <c r="B48" s="80"/>
      <c r="C48" s="81"/>
      <c r="D48" s="82"/>
      <c r="E48" s="82"/>
      <c r="F48" s="81"/>
      <c r="G48" s="81"/>
      <c r="H48" s="82"/>
      <c r="I48" s="82"/>
      <c r="J48" s="81"/>
      <c r="K48" s="83"/>
      <c r="L48" s="84"/>
      <c r="M48" s="85"/>
      <c r="N48" s="86"/>
      <c r="O48" s="85"/>
      <c r="P48" s="85"/>
      <c r="Q48" s="86"/>
      <c r="R48" s="86"/>
      <c r="S48" s="85"/>
      <c r="T48" s="86"/>
      <c r="U48" s="87"/>
      <c r="V48" s="88"/>
      <c r="W48" s="89"/>
      <c r="X48" s="90"/>
      <c r="Y48" s="89"/>
      <c r="Z48" s="89"/>
      <c r="AA48" s="90"/>
      <c r="AB48" s="90"/>
      <c r="AC48" s="89"/>
      <c r="AD48" s="90"/>
      <c r="AE48" s="91"/>
      <c r="AF48" s="92"/>
      <c r="AG48" s="93"/>
      <c r="AH48" s="94"/>
      <c r="AI48" s="93"/>
      <c r="AJ48" s="93"/>
      <c r="AK48" s="94"/>
      <c r="AL48" s="94"/>
      <c r="AM48" s="93"/>
      <c r="AN48" s="94"/>
      <c r="AO48" s="95"/>
      <c r="AP48" s="96"/>
      <c r="AQ48" s="97"/>
      <c r="AR48" s="97"/>
      <c r="AS48" s="97"/>
      <c r="AT48" s="97"/>
      <c r="AU48" s="97"/>
      <c r="AV48" s="97"/>
      <c r="AW48" s="97"/>
      <c r="AX48" s="97"/>
      <c r="AY48" s="99"/>
    </row>
    <row r="49" spans="1:51" ht="14.25" customHeight="1">
      <c r="A49" s="77"/>
      <c r="B49" s="104"/>
      <c r="C49" s="105"/>
      <c r="D49" s="106"/>
      <c r="E49" s="106"/>
      <c r="F49" s="105"/>
      <c r="G49" s="105"/>
      <c r="H49" s="106"/>
      <c r="I49" s="106"/>
      <c r="J49" s="105"/>
      <c r="K49" s="107"/>
      <c r="L49" s="84"/>
      <c r="M49" s="85"/>
      <c r="N49" s="86"/>
      <c r="O49" s="85"/>
      <c r="P49" s="85"/>
      <c r="Q49" s="86"/>
      <c r="R49" s="86"/>
      <c r="S49" s="85"/>
      <c r="T49" s="86"/>
      <c r="U49" s="87"/>
      <c r="V49" s="88"/>
      <c r="W49" s="89"/>
      <c r="X49" s="90"/>
      <c r="Y49" s="89"/>
      <c r="Z49" s="89"/>
      <c r="AA49" s="90"/>
      <c r="AB49" s="90"/>
      <c r="AC49" s="89"/>
      <c r="AD49" s="90"/>
      <c r="AE49" s="91"/>
      <c r="AF49" s="100"/>
      <c r="AG49" s="101"/>
      <c r="AH49" s="102"/>
      <c r="AI49" s="101"/>
      <c r="AJ49" s="101"/>
      <c r="AK49" s="102"/>
      <c r="AL49" s="102"/>
      <c r="AM49" s="101"/>
      <c r="AN49" s="102"/>
      <c r="AO49" s="103"/>
      <c r="AP49" s="96"/>
      <c r="AQ49" s="97"/>
      <c r="AR49" s="97"/>
      <c r="AS49" s="97"/>
      <c r="AT49" s="97"/>
      <c r="AU49" s="97"/>
      <c r="AV49" s="97"/>
      <c r="AW49" s="97"/>
      <c r="AX49" s="97"/>
      <c r="AY49" s="99"/>
    </row>
    <row r="50" spans="1:51" ht="14.25" customHeight="1">
      <c r="A50" s="77"/>
      <c r="B50" s="80"/>
      <c r="C50" s="81"/>
      <c r="D50" s="82"/>
      <c r="E50" s="82"/>
      <c r="F50" s="81"/>
      <c r="G50" s="81"/>
      <c r="H50" s="82"/>
      <c r="I50" s="82"/>
      <c r="J50" s="81"/>
      <c r="K50" s="83"/>
      <c r="L50" s="84"/>
      <c r="M50" s="85"/>
      <c r="N50" s="86"/>
      <c r="O50" s="85"/>
      <c r="P50" s="85"/>
      <c r="Q50" s="86"/>
      <c r="R50" s="86"/>
      <c r="S50" s="85"/>
      <c r="T50" s="86"/>
      <c r="U50" s="87"/>
      <c r="V50" s="88"/>
      <c r="W50" s="89"/>
      <c r="X50" s="90"/>
      <c r="Y50" s="89"/>
      <c r="Z50" s="89"/>
      <c r="AA50" s="90"/>
      <c r="AB50" s="90"/>
      <c r="AC50" s="89"/>
      <c r="AD50" s="90"/>
      <c r="AE50" s="91"/>
      <c r="AF50" s="100"/>
      <c r="AG50" s="101"/>
      <c r="AH50" s="102"/>
      <c r="AI50" s="101"/>
      <c r="AJ50" s="101"/>
      <c r="AK50" s="102"/>
      <c r="AL50" s="102"/>
      <c r="AM50" s="101"/>
      <c r="AN50" s="102"/>
      <c r="AO50" s="103"/>
      <c r="AP50" s="96"/>
      <c r="AQ50" s="97"/>
      <c r="AR50" s="97"/>
      <c r="AS50" s="97"/>
      <c r="AT50" s="97"/>
      <c r="AU50" s="97"/>
      <c r="AV50" s="97"/>
      <c r="AW50" s="97"/>
      <c r="AX50" s="97"/>
      <c r="AY50" s="99"/>
    </row>
    <row r="51" spans="1:51" ht="14.25" customHeight="1">
      <c r="A51" s="77"/>
      <c r="B51" s="104"/>
      <c r="C51" s="105"/>
      <c r="D51" s="106"/>
      <c r="E51" s="106"/>
      <c r="F51" s="105"/>
      <c r="G51" s="105"/>
      <c r="H51" s="106"/>
      <c r="I51" s="106"/>
      <c r="J51" s="105"/>
      <c r="K51" s="107"/>
      <c r="L51" s="119"/>
      <c r="M51" s="120"/>
      <c r="N51" s="121"/>
      <c r="O51" s="120"/>
      <c r="P51" s="120"/>
      <c r="Q51" s="121"/>
      <c r="R51" s="121"/>
      <c r="S51" s="120"/>
      <c r="T51" s="121"/>
      <c r="U51" s="122"/>
      <c r="V51" s="88"/>
      <c r="W51" s="89"/>
      <c r="X51" s="90"/>
      <c r="Y51" s="89"/>
      <c r="Z51" s="89"/>
      <c r="AA51" s="90"/>
      <c r="AB51" s="90"/>
      <c r="AC51" s="89"/>
      <c r="AD51" s="90"/>
      <c r="AE51" s="91"/>
      <c r="AF51" s="92"/>
      <c r="AG51" s="93"/>
      <c r="AH51" s="94"/>
      <c r="AI51" s="93"/>
      <c r="AJ51" s="93"/>
      <c r="AK51" s="94"/>
      <c r="AL51" s="94"/>
      <c r="AM51" s="93"/>
      <c r="AN51" s="94"/>
      <c r="AO51" s="95"/>
      <c r="AP51" s="96"/>
      <c r="AQ51" s="97"/>
      <c r="AR51" s="97"/>
      <c r="AS51" s="97"/>
      <c r="AT51" s="97"/>
      <c r="AU51" s="97"/>
      <c r="AV51" s="97"/>
      <c r="AW51" s="97"/>
      <c r="AX51" s="97"/>
      <c r="AY51" s="99"/>
    </row>
    <row r="52" spans="1:51" ht="14.25" customHeight="1">
      <c r="A52" s="77"/>
      <c r="B52" s="80"/>
      <c r="C52" s="81"/>
      <c r="D52" s="82"/>
      <c r="E52" s="82"/>
      <c r="F52" s="81"/>
      <c r="G52" s="81"/>
      <c r="H52" s="82"/>
      <c r="I52" s="82"/>
      <c r="J52" s="81"/>
      <c r="K52" s="83"/>
      <c r="L52" s="84"/>
      <c r="M52" s="85"/>
      <c r="N52" s="86"/>
      <c r="O52" s="85"/>
      <c r="P52" s="85"/>
      <c r="Q52" s="86"/>
      <c r="R52" s="86"/>
      <c r="S52" s="85"/>
      <c r="T52" s="86"/>
      <c r="U52" s="87"/>
      <c r="V52" s="88"/>
      <c r="W52" s="89"/>
      <c r="X52" s="90"/>
      <c r="Y52" s="89"/>
      <c r="Z52" s="89"/>
      <c r="AA52" s="90"/>
      <c r="AB52" s="90"/>
      <c r="AC52" s="89"/>
      <c r="AD52" s="90"/>
      <c r="AE52" s="91"/>
      <c r="AF52" s="92"/>
      <c r="AG52" s="93"/>
      <c r="AH52" s="94"/>
      <c r="AI52" s="93"/>
      <c r="AJ52" s="93"/>
      <c r="AK52" s="94"/>
      <c r="AL52" s="94"/>
      <c r="AM52" s="93"/>
      <c r="AN52" s="94"/>
      <c r="AO52" s="95"/>
      <c r="AP52" s="96"/>
      <c r="AQ52" s="97"/>
      <c r="AR52" s="97"/>
      <c r="AS52" s="97"/>
      <c r="AT52" s="97"/>
      <c r="AU52" s="97"/>
      <c r="AV52" s="97"/>
      <c r="AW52" s="97"/>
      <c r="AX52" s="97"/>
      <c r="AY52" s="99"/>
    </row>
    <row r="53" spans="1:51" ht="14.25" customHeight="1">
      <c r="A53" s="77"/>
      <c r="B53" s="104"/>
      <c r="C53" s="105"/>
      <c r="D53" s="106"/>
      <c r="E53" s="106"/>
      <c r="F53" s="105"/>
      <c r="G53" s="105"/>
      <c r="H53" s="106"/>
      <c r="I53" s="106"/>
      <c r="J53" s="105"/>
      <c r="K53" s="107"/>
      <c r="L53" s="84"/>
      <c r="M53" s="85"/>
      <c r="N53" s="86"/>
      <c r="O53" s="85"/>
      <c r="P53" s="85"/>
      <c r="Q53" s="86"/>
      <c r="R53" s="86"/>
      <c r="S53" s="85"/>
      <c r="T53" s="86"/>
      <c r="U53" s="87"/>
      <c r="V53" s="88"/>
      <c r="W53" s="89"/>
      <c r="X53" s="90"/>
      <c r="Y53" s="89"/>
      <c r="Z53" s="89"/>
      <c r="AA53" s="90"/>
      <c r="AB53" s="90"/>
      <c r="AC53" s="89"/>
      <c r="AD53" s="90"/>
      <c r="AE53" s="91"/>
      <c r="AF53" s="100"/>
      <c r="AG53" s="101"/>
      <c r="AH53" s="102"/>
      <c r="AI53" s="101"/>
      <c r="AJ53" s="101"/>
      <c r="AK53" s="102"/>
      <c r="AL53" s="102"/>
      <c r="AM53" s="101"/>
      <c r="AN53" s="102"/>
      <c r="AO53" s="103"/>
      <c r="AP53" s="96"/>
      <c r="AQ53" s="97"/>
      <c r="AR53" s="97"/>
      <c r="AS53" s="97"/>
      <c r="AT53" s="97"/>
      <c r="AU53" s="97"/>
      <c r="AV53" s="97"/>
      <c r="AW53" s="97"/>
      <c r="AX53" s="97"/>
      <c r="AY53" s="99"/>
    </row>
    <row r="54" spans="1:51" ht="14.25" customHeight="1">
      <c r="A54" s="77"/>
      <c r="B54" s="80"/>
      <c r="C54" s="81"/>
      <c r="D54" s="82"/>
      <c r="E54" s="82"/>
      <c r="F54" s="81"/>
      <c r="G54" s="81"/>
      <c r="H54" s="82"/>
      <c r="I54" s="82"/>
      <c r="J54" s="81"/>
      <c r="K54" s="83"/>
      <c r="L54" s="84"/>
      <c r="M54" s="85"/>
      <c r="N54" s="86"/>
      <c r="O54" s="85"/>
      <c r="P54" s="85"/>
      <c r="Q54" s="86"/>
      <c r="R54" s="86"/>
      <c r="S54" s="85"/>
      <c r="T54" s="86"/>
      <c r="U54" s="87"/>
      <c r="V54" s="88"/>
      <c r="W54" s="89"/>
      <c r="X54" s="90"/>
      <c r="Y54" s="89"/>
      <c r="Z54" s="89"/>
      <c r="AA54" s="90"/>
      <c r="AB54" s="90"/>
      <c r="AC54" s="89"/>
      <c r="AD54" s="90"/>
      <c r="AE54" s="91"/>
      <c r="AF54" s="92"/>
      <c r="AG54" s="93"/>
      <c r="AH54" s="94"/>
      <c r="AI54" s="93"/>
      <c r="AJ54" s="93"/>
      <c r="AK54" s="94"/>
      <c r="AL54" s="94"/>
      <c r="AM54" s="93"/>
      <c r="AN54" s="94"/>
      <c r="AO54" s="95"/>
      <c r="AP54" s="96"/>
      <c r="AQ54" s="97"/>
      <c r="AR54" s="97"/>
      <c r="AS54" s="97"/>
      <c r="AT54" s="97"/>
      <c r="AU54" s="97"/>
      <c r="AV54" s="97"/>
      <c r="AW54" s="97"/>
      <c r="AX54" s="97"/>
      <c r="AY54" s="99"/>
    </row>
    <row r="55" spans="1:51" ht="14.25" customHeight="1">
      <c r="A55" s="77"/>
      <c r="B55" s="80"/>
      <c r="C55" s="81"/>
      <c r="D55" s="82"/>
      <c r="E55" s="82"/>
      <c r="F55" s="81"/>
      <c r="G55" s="81"/>
      <c r="H55" s="82"/>
      <c r="I55" s="82"/>
      <c r="J55" s="81"/>
      <c r="K55" s="83"/>
      <c r="L55" s="84"/>
      <c r="M55" s="85"/>
      <c r="N55" s="86"/>
      <c r="O55" s="85"/>
      <c r="P55" s="85"/>
      <c r="Q55" s="86"/>
      <c r="R55" s="86"/>
      <c r="S55" s="85"/>
      <c r="T55" s="86"/>
      <c r="U55" s="87"/>
      <c r="V55" s="88"/>
      <c r="W55" s="89"/>
      <c r="X55" s="90"/>
      <c r="Y55" s="89"/>
      <c r="Z55" s="89"/>
      <c r="AA55" s="90"/>
      <c r="AB55" s="90"/>
      <c r="AC55" s="89"/>
      <c r="AD55" s="90"/>
      <c r="AE55" s="91"/>
      <c r="AF55" s="92"/>
      <c r="AG55" s="93"/>
      <c r="AH55" s="94"/>
      <c r="AI55" s="93"/>
      <c r="AJ55" s="93"/>
      <c r="AK55" s="94"/>
      <c r="AL55" s="94"/>
      <c r="AM55" s="93"/>
      <c r="AN55" s="94"/>
      <c r="AO55" s="95"/>
      <c r="AP55" s="96"/>
      <c r="AQ55" s="97"/>
      <c r="AR55" s="97"/>
      <c r="AS55" s="97"/>
      <c r="AT55" s="97"/>
      <c r="AU55" s="97"/>
      <c r="AV55" s="97"/>
      <c r="AW55" s="97"/>
      <c r="AX55" s="97"/>
      <c r="AY55" s="99"/>
    </row>
    <row r="56" spans="1:51" ht="14.25" customHeight="1">
      <c r="A56" s="77"/>
      <c r="B56" s="80"/>
      <c r="C56" s="81"/>
      <c r="D56" s="82"/>
      <c r="E56" s="82"/>
      <c r="F56" s="81"/>
      <c r="G56" s="81"/>
      <c r="H56" s="82"/>
      <c r="I56" s="82"/>
      <c r="J56" s="81"/>
      <c r="K56" s="83"/>
      <c r="L56" s="84"/>
      <c r="M56" s="85"/>
      <c r="N56" s="86"/>
      <c r="O56" s="85"/>
      <c r="P56" s="85"/>
      <c r="Q56" s="86"/>
      <c r="R56" s="86"/>
      <c r="S56" s="85"/>
      <c r="T56" s="86"/>
      <c r="U56" s="87"/>
      <c r="V56" s="88"/>
      <c r="W56" s="89"/>
      <c r="X56" s="90"/>
      <c r="Y56" s="89"/>
      <c r="Z56" s="89"/>
      <c r="AA56" s="90"/>
      <c r="AB56" s="90"/>
      <c r="AC56" s="89"/>
      <c r="AD56" s="90"/>
      <c r="AE56" s="91"/>
      <c r="AF56" s="92"/>
      <c r="AG56" s="93"/>
      <c r="AH56" s="94"/>
      <c r="AI56" s="93"/>
      <c r="AJ56" s="93"/>
      <c r="AK56" s="94"/>
      <c r="AL56" s="94"/>
      <c r="AM56" s="93"/>
      <c r="AN56" s="94"/>
      <c r="AO56" s="95"/>
      <c r="AP56" s="96"/>
      <c r="AQ56" s="97"/>
      <c r="AR56" s="97"/>
      <c r="AS56" s="97"/>
      <c r="AT56" s="97"/>
      <c r="AU56" s="97"/>
      <c r="AV56" s="97"/>
      <c r="AW56" s="97"/>
      <c r="AX56" s="97"/>
      <c r="AY56" s="99"/>
    </row>
    <row r="57" spans="1:51" ht="14.25" customHeight="1">
      <c r="A57" s="77"/>
      <c r="B57" s="80"/>
      <c r="C57" s="81"/>
      <c r="D57" s="82"/>
      <c r="E57" s="82"/>
      <c r="F57" s="81"/>
      <c r="G57" s="81"/>
      <c r="H57" s="82"/>
      <c r="I57" s="82"/>
      <c r="J57" s="81"/>
      <c r="K57" s="83"/>
      <c r="L57" s="84"/>
      <c r="M57" s="85"/>
      <c r="N57" s="86"/>
      <c r="O57" s="85"/>
      <c r="P57" s="85"/>
      <c r="Q57" s="86"/>
      <c r="R57" s="86"/>
      <c r="S57" s="85"/>
      <c r="T57" s="86"/>
      <c r="U57" s="87"/>
      <c r="V57" s="88"/>
      <c r="W57" s="89"/>
      <c r="X57" s="90"/>
      <c r="Y57" s="89"/>
      <c r="Z57" s="89"/>
      <c r="AA57" s="90"/>
      <c r="AB57" s="90"/>
      <c r="AC57" s="89"/>
      <c r="AD57" s="90"/>
      <c r="AE57" s="91"/>
      <c r="AF57" s="100"/>
      <c r="AG57" s="101"/>
      <c r="AH57" s="102"/>
      <c r="AI57" s="101"/>
      <c r="AJ57" s="101"/>
      <c r="AK57" s="102"/>
      <c r="AL57" s="102"/>
      <c r="AM57" s="101"/>
      <c r="AN57" s="102"/>
      <c r="AO57" s="103"/>
      <c r="AP57" s="96"/>
      <c r="AQ57" s="97"/>
      <c r="AR57" s="97"/>
      <c r="AS57" s="97"/>
      <c r="AT57" s="97"/>
      <c r="AU57" s="97"/>
      <c r="AV57" s="97"/>
      <c r="AW57" s="97"/>
      <c r="AX57" s="97"/>
      <c r="AY57" s="99"/>
    </row>
    <row r="58" spans="1:51" ht="14.25" customHeight="1">
      <c r="A58" s="77"/>
      <c r="B58" s="80"/>
      <c r="C58" s="81"/>
      <c r="D58" s="82"/>
      <c r="E58" s="82"/>
      <c r="F58" s="81"/>
      <c r="G58" s="81"/>
      <c r="H58" s="82"/>
      <c r="I58" s="82"/>
      <c r="J58" s="81"/>
      <c r="K58" s="83"/>
      <c r="L58" s="84"/>
      <c r="M58" s="85"/>
      <c r="N58" s="86"/>
      <c r="O58" s="85"/>
      <c r="P58" s="85"/>
      <c r="Q58" s="86"/>
      <c r="R58" s="86"/>
      <c r="S58" s="85"/>
      <c r="T58" s="86"/>
      <c r="U58" s="87"/>
      <c r="V58" s="109"/>
      <c r="W58" s="110"/>
      <c r="X58" s="111"/>
      <c r="Y58" s="110"/>
      <c r="Z58" s="110"/>
      <c r="AA58" s="110"/>
      <c r="AB58" s="110"/>
      <c r="AC58" s="110"/>
      <c r="AD58" s="110"/>
      <c r="AE58" s="112"/>
      <c r="AF58" s="92"/>
      <c r="AG58" s="93"/>
      <c r="AH58" s="94"/>
      <c r="AI58" s="93"/>
      <c r="AJ58" s="93"/>
      <c r="AK58" s="94"/>
      <c r="AL58" s="94"/>
      <c r="AM58" s="93"/>
      <c r="AN58" s="94"/>
      <c r="AO58" s="95"/>
      <c r="AP58" s="96"/>
      <c r="AQ58" s="97"/>
      <c r="AR58" s="97"/>
      <c r="AS58" s="97"/>
      <c r="AT58" s="97"/>
      <c r="AU58" s="97"/>
      <c r="AV58" s="97"/>
      <c r="AW58" s="97"/>
      <c r="AX58" s="97"/>
      <c r="AY58" s="99"/>
    </row>
    <row r="59" spans="1:51" ht="14.25" customHeight="1">
      <c r="A59" s="77"/>
      <c r="B59" s="80"/>
      <c r="C59" s="81"/>
      <c r="D59" s="82"/>
      <c r="E59" s="82"/>
      <c r="F59" s="81"/>
      <c r="G59" s="81"/>
      <c r="H59" s="82"/>
      <c r="I59" s="82"/>
      <c r="J59" s="81"/>
      <c r="K59" s="83"/>
      <c r="L59" s="84"/>
      <c r="M59" s="85"/>
      <c r="N59" s="86"/>
      <c r="O59" s="85"/>
      <c r="P59" s="85"/>
      <c r="Q59" s="86"/>
      <c r="R59" s="86"/>
      <c r="S59" s="85"/>
      <c r="T59" s="86"/>
      <c r="U59" s="87"/>
      <c r="V59" s="88"/>
      <c r="W59" s="89"/>
      <c r="X59" s="90"/>
      <c r="Y59" s="89"/>
      <c r="Z59" s="89"/>
      <c r="AA59" s="90"/>
      <c r="AB59" s="90"/>
      <c r="AC59" s="89"/>
      <c r="AD59" s="90"/>
      <c r="AE59" s="91"/>
      <c r="AF59" s="92"/>
      <c r="AG59" s="93"/>
      <c r="AH59" s="94"/>
      <c r="AI59" s="93"/>
      <c r="AJ59" s="93"/>
      <c r="AK59" s="94"/>
      <c r="AL59" s="94"/>
      <c r="AM59" s="93"/>
      <c r="AN59" s="94"/>
      <c r="AO59" s="95"/>
      <c r="AP59" s="96"/>
      <c r="AQ59" s="97"/>
      <c r="AR59" s="97"/>
      <c r="AS59" s="97"/>
      <c r="AT59" s="97"/>
      <c r="AU59" s="97"/>
      <c r="AV59" s="97"/>
      <c r="AW59" s="97"/>
      <c r="AX59" s="97"/>
      <c r="AY59" s="99"/>
    </row>
    <row r="60" spans="1:51" ht="14.25" customHeight="1">
      <c r="A60" s="77"/>
      <c r="B60" s="80"/>
      <c r="C60" s="81"/>
      <c r="D60" s="82"/>
      <c r="E60" s="82"/>
      <c r="F60" s="81"/>
      <c r="G60" s="81"/>
      <c r="H60" s="82"/>
      <c r="I60" s="82"/>
      <c r="J60" s="81"/>
      <c r="K60" s="83"/>
      <c r="L60" s="84"/>
      <c r="M60" s="85"/>
      <c r="N60" s="86"/>
      <c r="O60" s="85"/>
      <c r="P60" s="85"/>
      <c r="Q60" s="86"/>
      <c r="R60" s="86"/>
      <c r="S60" s="85"/>
      <c r="T60" s="86"/>
      <c r="U60" s="87"/>
      <c r="V60" s="88"/>
      <c r="W60" s="89"/>
      <c r="X60" s="90"/>
      <c r="Y60" s="89"/>
      <c r="Z60" s="89"/>
      <c r="AA60" s="90"/>
      <c r="AB60" s="90"/>
      <c r="AC60" s="89"/>
      <c r="AD60" s="90"/>
      <c r="AE60" s="91"/>
      <c r="AF60" s="92"/>
      <c r="AG60" s="93"/>
      <c r="AH60" s="94"/>
      <c r="AI60" s="93"/>
      <c r="AJ60" s="93"/>
      <c r="AK60" s="94"/>
      <c r="AL60" s="94"/>
      <c r="AM60" s="93"/>
      <c r="AN60" s="94"/>
      <c r="AO60" s="95"/>
      <c r="AP60" s="96"/>
      <c r="AQ60" s="97"/>
      <c r="AR60" s="97"/>
      <c r="AS60" s="97"/>
      <c r="AT60" s="97"/>
      <c r="AU60" s="97"/>
      <c r="AV60" s="97"/>
      <c r="AW60" s="97"/>
      <c r="AX60" s="97"/>
      <c r="AY60" s="99"/>
    </row>
    <row r="61" spans="1:51" ht="14.25" customHeight="1">
      <c r="A61" s="77"/>
      <c r="B61" s="80"/>
      <c r="C61" s="81"/>
      <c r="D61" s="82"/>
      <c r="E61" s="82"/>
      <c r="F61" s="81"/>
      <c r="G61" s="81"/>
      <c r="H61" s="82"/>
      <c r="I61" s="82"/>
      <c r="J61" s="81"/>
      <c r="K61" s="83"/>
      <c r="L61" s="84"/>
      <c r="M61" s="85"/>
      <c r="N61" s="86"/>
      <c r="O61" s="85"/>
      <c r="P61" s="85"/>
      <c r="Q61" s="86"/>
      <c r="R61" s="86"/>
      <c r="S61" s="85"/>
      <c r="T61" s="86"/>
      <c r="U61" s="87"/>
      <c r="V61" s="88"/>
      <c r="W61" s="89"/>
      <c r="X61" s="90"/>
      <c r="Y61" s="89"/>
      <c r="Z61" s="89"/>
      <c r="AA61" s="90"/>
      <c r="AB61" s="90"/>
      <c r="AC61" s="89"/>
      <c r="AD61" s="90"/>
      <c r="AE61" s="91"/>
      <c r="AF61" s="92"/>
      <c r="AG61" s="93"/>
      <c r="AH61" s="94"/>
      <c r="AI61" s="93"/>
      <c r="AJ61" s="93"/>
      <c r="AK61" s="94"/>
      <c r="AL61" s="94"/>
      <c r="AM61" s="93"/>
      <c r="AN61" s="94"/>
      <c r="AO61" s="95"/>
      <c r="AP61" s="96"/>
      <c r="AQ61" s="97"/>
      <c r="AR61" s="97"/>
      <c r="AS61" s="97"/>
      <c r="AT61" s="97"/>
      <c r="AU61" s="97"/>
      <c r="AV61" s="97"/>
      <c r="AW61" s="97"/>
      <c r="AX61" s="97"/>
      <c r="AY61" s="99"/>
    </row>
    <row r="62" spans="1:51" ht="14.25" customHeight="1">
      <c r="A62" s="77"/>
      <c r="B62" s="80"/>
      <c r="C62" s="81"/>
      <c r="D62" s="82"/>
      <c r="E62" s="82"/>
      <c r="F62" s="81"/>
      <c r="G62" s="81"/>
      <c r="H62" s="82"/>
      <c r="I62" s="82"/>
      <c r="J62" s="81"/>
      <c r="K62" s="83"/>
      <c r="L62" s="84"/>
      <c r="M62" s="85"/>
      <c r="N62" s="86"/>
      <c r="O62" s="85"/>
      <c r="P62" s="85"/>
      <c r="Q62" s="86"/>
      <c r="R62" s="86"/>
      <c r="S62" s="85"/>
      <c r="T62" s="86"/>
      <c r="U62" s="87"/>
      <c r="V62" s="88"/>
      <c r="W62" s="89"/>
      <c r="X62" s="90"/>
      <c r="Y62" s="89"/>
      <c r="Z62" s="89"/>
      <c r="AA62" s="90"/>
      <c r="AB62" s="90"/>
      <c r="AC62" s="89"/>
      <c r="AD62" s="90"/>
      <c r="AE62" s="91"/>
      <c r="AF62" s="92"/>
      <c r="AG62" s="93"/>
      <c r="AH62" s="94"/>
      <c r="AI62" s="93"/>
      <c r="AJ62" s="93"/>
      <c r="AK62" s="94"/>
      <c r="AL62" s="94"/>
      <c r="AM62" s="93"/>
      <c r="AN62" s="94"/>
      <c r="AO62" s="95"/>
      <c r="AP62" s="96"/>
      <c r="AQ62" s="97"/>
      <c r="AR62" s="97"/>
      <c r="AS62" s="97"/>
      <c r="AT62" s="97"/>
      <c r="AU62" s="97"/>
      <c r="AV62" s="97"/>
      <c r="AW62" s="97"/>
      <c r="AX62" s="97"/>
      <c r="AY62" s="99"/>
    </row>
    <row r="63" spans="1:51" ht="14.25" customHeight="1">
      <c r="A63" s="77"/>
      <c r="B63" s="80"/>
      <c r="C63" s="81"/>
      <c r="D63" s="82"/>
      <c r="E63" s="82"/>
      <c r="F63" s="81"/>
      <c r="G63" s="81"/>
      <c r="H63" s="82"/>
      <c r="I63" s="82"/>
      <c r="J63" s="81"/>
      <c r="K63" s="83"/>
      <c r="L63" s="84"/>
      <c r="M63" s="85"/>
      <c r="N63" s="86"/>
      <c r="O63" s="85"/>
      <c r="P63" s="85"/>
      <c r="Q63" s="86"/>
      <c r="R63" s="86"/>
      <c r="S63" s="85"/>
      <c r="T63" s="86"/>
      <c r="U63" s="87"/>
      <c r="V63" s="88"/>
      <c r="W63" s="89"/>
      <c r="X63" s="90"/>
      <c r="Y63" s="89"/>
      <c r="Z63" s="89"/>
      <c r="AA63" s="90"/>
      <c r="AB63" s="90"/>
      <c r="AC63" s="89"/>
      <c r="AD63" s="90"/>
      <c r="AE63" s="91"/>
      <c r="AF63" s="92"/>
      <c r="AG63" s="93"/>
      <c r="AH63" s="94"/>
      <c r="AI63" s="93"/>
      <c r="AJ63" s="93"/>
      <c r="AK63" s="94"/>
      <c r="AL63" s="94"/>
      <c r="AM63" s="93"/>
      <c r="AN63" s="94"/>
      <c r="AO63" s="95"/>
      <c r="AP63" s="96"/>
      <c r="AQ63" s="97"/>
      <c r="AR63" s="97"/>
      <c r="AS63" s="97"/>
      <c r="AT63" s="97"/>
      <c r="AU63" s="97"/>
      <c r="AV63" s="97"/>
      <c r="AW63" s="97"/>
      <c r="AX63" s="97"/>
      <c r="AY63" s="99"/>
    </row>
    <row r="64" spans="1:51" ht="14.25" customHeight="1">
      <c r="A64" s="77"/>
      <c r="B64" s="80"/>
      <c r="C64" s="81"/>
      <c r="D64" s="82"/>
      <c r="E64" s="82"/>
      <c r="F64" s="81"/>
      <c r="G64" s="81"/>
      <c r="H64" s="82"/>
      <c r="I64" s="82"/>
      <c r="J64" s="81"/>
      <c r="K64" s="83"/>
      <c r="L64" s="84"/>
      <c r="M64" s="85"/>
      <c r="N64" s="86"/>
      <c r="O64" s="85"/>
      <c r="P64" s="85"/>
      <c r="Q64" s="86"/>
      <c r="R64" s="86"/>
      <c r="S64" s="85"/>
      <c r="T64" s="86"/>
      <c r="U64" s="87"/>
      <c r="V64" s="88"/>
      <c r="W64" s="89"/>
      <c r="X64" s="90"/>
      <c r="Y64" s="89"/>
      <c r="Z64" s="89"/>
      <c r="AA64" s="90"/>
      <c r="AB64" s="90"/>
      <c r="AC64" s="89"/>
      <c r="AD64" s="90"/>
      <c r="AE64" s="91"/>
      <c r="AF64" s="92"/>
      <c r="AG64" s="93"/>
      <c r="AH64" s="94"/>
      <c r="AI64" s="93"/>
      <c r="AJ64" s="93"/>
      <c r="AK64" s="94"/>
      <c r="AL64" s="94"/>
      <c r="AM64" s="93"/>
      <c r="AN64" s="94"/>
      <c r="AO64" s="95"/>
      <c r="AP64" s="96"/>
      <c r="AQ64" s="97"/>
      <c r="AR64" s="97"/>
      <c r="AS64" s="97"/>
      <c r="AT64" s="97"/>
      <c r="AU64" s="97"/>
      <c r="AV64" s="97"/>
      <c r="AW64" s="97"/>
      <c r="AX64" s="97"/>
      <c r="AY64" s="99"/>
    </row>
    <row r="65" spans="1:51" ht="14.25" customHeight="1">
      <c r="A65" s="77"/>
      <c r="B65" s="80"/>
      <c r="C65" s="81"/>
      <c r="D65" s="82"/>
      <c r="E65" s="82"/>
      <c r="F65" s="81"/>
      <c r="G65" s="81"/>
      <c r="H65" s="82"/>
      <c r="I65" s="82"/>
      <c r="J65" s="81"/>
      <c r="K65" s="83"/>
      <c r="L65" s="84"/>
      <c r="M65" s="85"/>
      <c r="N65" s="86"/>
      <c r="O65" s="85"/>
      <c r="P65" s="85"/>
      <c r="Q65" s="86"/>
      <c r="R65" s="86"/>
      <c r="S65" s="85"/>
      <c r="T65" s="86"/>
      <c r="U65" s="87"/>
      <c r="V65" s="109"/>
      <c r="W65" s="110"/>
      <c r="X65" s="111"/>
      <c r="Y65" s="110"/>
      <c r="Z65" s="110"/>
      <c r="AA65" s="111"/>
      <c r="AB65" s="111"/>
      <c r="AC65" s="110"/>
      <c r="AD65" s="111"/>
      <c r="AE65" s="112"/>
      <c r="AF65" s="92"/>
      <c r="AG65" s="93"/>
      <c r="AH65" s="94"/>
      <c r="AI65" s="93"/>
      <c r="AJ65" s="93"/>
      <c r="AK65" s="94"/>
      <c r="AL65" s="94"/>
      <c r="AM65" s="93"/>
      <c r="AN65" s="94"/>
      <c r="AO65" s="95"/>
      <c r="AP65" s="96"/>
      <c r="AQ65" s="97"/>
      <c r="AR65" s="97"/>
      <c r="AS65" s="97"/>
      <c r="AT65" s="97"/>
      <c r="AU65" s="97"/>
      <c r="AV65" s="97"/>
      <c r="AW65" s="97"/>
      <c r="AX65" s="97"/>
      <c r="AY65" s="99"/>
    </row>
    <row r="66" spans="1:51" ht="14.25" customHeight="1">
      <c r="A66" s="77"/>
      <c r="B66" s="80"/>
      <c r="C66" s="81"/>
      <c r="D66" s="82"/>
      <c r="E66" s="82"/>
      <c r="F66" s="81"/>
      <c r="G66" s="81"/>
      <c r="H66" s="82"/>
      <c r="I66" s="82"/>
      <c r="J66" s="81"/>
      <c r="K66" s="83"/>
      <c r="L66" s="84"/>
      <c r="M66" s="85"/>
      <c r="N66" s="86"/>
      <c r="O66" s="85"/>
      <c r="P66" s="85"/>
      <c r="Q66" s="86"/>
      <c r="R66" s="86"/>
      <c r="S66" s="85"/>
      <c r="T66" s="86"/>
      <c r="U66" s="87"/>
      <c r="V66" s="109"/>
      <c r="W66" s="110"/>
      <c r="X66" s="111"/>
      <c r="Y66" s="110"/>
      <c r="Z66" s="110"/>
      <c r="AA66" s="111"/>
      <c r="AB66" s="111"/>
      <c r="AC66" s="110"/>
      <c r="AD66" s="111"/>
      <c r="AE66" s="112"/>
      <c r="AF66" s="92"/>
      <c r="AG66" s="93"/>
      <c r="AH66" s="94"/>
      <c r="AI66" s="93"/>
      <c r="AJ66" s="93"/>
      <c r="AK66" s="94"/>
      <c r="AL66" s="94"/>
      <c r="AM66" s="93"/>
      <c r="AN66" s="94"/>
      <c r="AO66" s="95"/>
      <c r="AP66" s="96"/>
      <c r="AQ66" s="97"/>
      <c r="AR66" s="97"/>
      <c r="AS66" s="97"/>
      <c r="AT66" s="97"/>
      <c r="AU66" s="97"/>
      <c r="AV66" s="97"/>
      <c r="AW66" s="97"/>
      <c r="AX66" s="97"/>
      <c r="AY66" s="99"/>
    </row>
    <row r="67" spans="1:51" ht="14.25" customHeight="1">
      <c r="A67" s="77"/>
      <c r="B67" s="80"/>
      <c r="C67" s="81"/>
      <c r="D67" s="82"/>
      <c r="E67" s="82"/>
      <c r="F67" s="81"/>
      <c r="G67" s="81"/>
      <c r="H67" s="82"/>
      <c r="I67" s="82"/>
      <c r="J67" s="81"/>
      <c r="K67" s="83"/>
      <c r="L67" s="84"/>
      <c r="M67" s="85"/>
      <c r="N67" s="86"/>
      <c r="O67" s="85"/>
      <c r="P67" s="85"/>
      <c r="Q67" s="86"/>
      <c r="R67" s="86"/>
      <c r="S67" s="85"/>
      <c r="T67" s="86"/>
      <c r="U67" s="87"/>
      <c r="V67" s="88"/>
      <c r="W67" s="89"/>
      <c r="X67" s="90"/>
      <c r="Y67" s="89"/>
      <c r="Z67" s="89"/>
      <c r="AA67" s="90"/>
      <c r="AB67" s="90"/>
      <c r="AC67" s="89"/>
      <c r="AD67" s="90"/>
      <c r="AE67" s="91"/>
      <c r="AF67" s="92"/>
      <c r="AG67" s="93"/>
      <c r="AH67" s="94"/>
      <c r="AI67" s="93"/>
      <c r="AJ67" s="93"/>
      <c r="AK67" s="94"/>
      <c r="AL67" s="94"/>
      <c r="AM67" s="93"/>
      <c r="AN67" s="94"/>
      <c r="AO67" s="95"/>
      <c r="AP67" s="96"/>
      <c r="AQ67" s="97"/>
      <c r="AR67" s="97"/>
      <c r="AS67" s="97"/>
      <c r="AT67" s="97"/>
      <c r="AU67" s="97"/>
      <c r="AV67" s="97"/>
      <c r="AW67" s="97"/>
      <c r="AX67" s="97"/>
      <c r="AY67" s="99"/>
    </row>
    <row r="68" spans="1:51" ht="14.25" customHeight="1">
      <c r="A68" s="77"/>
      <c r="B68" s="80"/>
      <c r="C68" s="81"/>
      <c r="D68" s="82"/>
      <c r="E68" s="82"/>
      <c r="F68" s="81"/>
      <c r="G68" s="81"/>
      <c r="H68" s="82"/>
      <c r="I68" s="82"/>
      <c r="J68" s="81"/>
      <c r="K68" s="83"/>
      <c r="L68" s="84"/>
      <c r="M68" s="85"/>
      <c r="N68" s="86"/>
      <c r="O68" s="85"/>
      <c r="P68" s="85"/>
      <c r="Q68" s="86"/>
      <c r="R68" s="86"/>
      <c r="S68" s="85"/>
      <c r="T68" s="86"/>
      <c r="U68" s="87"/>
      <c r="V68" s="88"/>
      <c r="W68" s="89"/>
      <c r="X68" s="90"/>
      <c r="Y68" s="89"/>
      <c r="Z68" s="89"/>
      <c r="AA68" s="90"/>
      <c r="AB68" s="90"/>
      <c r="AC68" s="89"/>
      <c r="AD68" s="90"/>
      <c r="AE68" s="91"/>
      <c r="AF68" s="100"/>
      <c r="AG68" s="101"/>
      <c r="AH68" s="102"/>
      <c r="AI68" s="101"/>
      <c r="AJ68" s="101"/>
      <c r="AK68" s="102"/>
      <c r="AL68" s="102"/>
      <c r="AM68" s="101"/>
      <c r="AN68" s="102"/>
      <c r="AO68" s="103"/>
      <c r="AP68" s="96"/>
      <c r="AQ68" s="97"/>
      <c r="AR68" s="97"/>
      <c r="AS68" s="97"/>
      <c r="AT68" s="97"/>
      <c r="AU68" s="97"/>
      <c r="AV68" s="97"/>
      <c r="AW68" s="97"/>
      <c r="AX68" s="97"/>
      <c r="AY68" s="99"/>
    </row>
    <row r="69" spans="1:51" ht="14.25" customHeight="1">
      <c r="A69" s="77"/>
      <c r="B69" s="80"/>
      <c r="C69" s="81"/>
      <c r="D69" s="82"/>
      <c r="E69" s="82"/>
      <c r="F69" s="81"/>
      <c r="G69" s="81"/>
      <c r="H69" s="82"/>
      <c r="I69" s="82"/>
      <c r="J69" s="81"/>
      <c r="K69" s="83"/>
      <c r="L69" s="84"/>
      <c r="M69" s="85"/>
      <c r="N69" s="86"/>
      <c r="O69" s="85"/>
      <c r="P69" s="85"/>
      <c r="Q69" s="86"/>
      <c r="R69" s="86"/>
      <c r="S69" s="85"/>
      <c r="T69" s="86"/>
      <c r="U69" s="87"/>
      <c r="V69" s="88"/>
      <c r="W69" s="89"/>
      <c r="X69" s="90"/>
      <c r="Y69" s="89"/>
      <c r="Z69" s="89"/>
      <c r="AA69" s="90"/>
      <c r="AB69" s="90"/>
      <c r="AC69" s="89"/>
      <c r="AD69" s="90"/>
      <c r="AE69" s="91"/>
      <c r="AF69" s="92"/>
      <c r="AG69" s="93"/>
      <c r="AH69" s="94"/>
      <c r="AI69" s="93"/>
      <c r="AJ69" s="93"/>
      <c r="AK69" s="94"/>
      <c r="AL69" s="94"/>
      <c r="AM69" s="93"/>
      <c r="AN69" s="94"/>
      <c r="AO69" s="95"/>
      <c r="AP69" s="96"/>
      <c r="AQ69" s="97"/>
      <c r="AR69" s="97"/>
      <c r="AS69" s="97"/>
      <c r="AT69" s="97"/>
      <c r="AU69" s="97"/>
      <c r="AV69" s="97"/>
      <c r="AW69" s="97"/>
      <c r="AX69" s="97"/>
      <c r="AY69" s="99"/>
    </row>
    <row r="70" spans="1:51" ht="14.25" customHeight="1">
      <c r="A70" s="77"/>
      <c r="B70" s="80"/>
      <c r="C70" s="81"/>
      <c r="D70" s="82"/>
      <c r="E70" s="82"/>
      <c r="F70" s="81"/>
      <c r="G70" s="81"/>
      <c r="H70" s="82"/>
      <c r="I70" s="82"/>
      <c r="J70" s="81"/>
      <c r="K70" s="83"/>
      <c r="L70" s="84"/>
      <c r="M70" s="85"/>
      <c r="N70" s="86"/>
      <c r="O70" s="85"/>
      <c r="P70" s="85"/>
      <c r="Q70" s="86"/>
      <c r="R70" s="86"/>
      <c r="S70" s="85"/>
      <c r="T70" s="86"/>
      <c r="U70" s="87"/>
      <c r="V70" s="88"/>
      <c r="W70" s="89"/>
      <c r="X70" s="90"/>
      <c r="Y70" s="89"/>
      <c r="Z70" s="89"/>
      <c r="AA70" s="90"/>
      <c r="AB70" s="90"/>
      <c r="AC70" s="89"/>
      <c r="AD70" s="90"/>
      <c r="AE70" s="91"/>
      <c r="AF70" s="92"/>
      <c r="AG70" s="93"/>
      <c r="AH70" s="94"/>
      <c r="AI70" s="93"/>
      <c r="AJ70" s="93"/>
      <c r="AK70" s="94"/>
      <c r="AL70" s="94"/>
      <c r="AM70" s="93"/>
      <c r="AN70" s="94"/>
      <c r="AO70" s="95"/>
      <c r="AP70" s="96"/>
      <c r="AQ70" s="97"/>
      <c r="AR70" s="97"/>
      <c r="AS70" s="97"/>
      <c r="AT70" s="97"/>
      <c r="AU70" s="97"/>
      <c r="AV70" s="97"/>
      <c r="AW70" s="97"/>
      <c r="AX70" s="97"/>
      <c r="AY70" s="99"/>
    </row>
    <row r="71" spans="1:51" ht="14.25" customHeight="1">
      <c r="A71" s="77"/>
      <c r="B71" s="80"/>
      <c r="C71" s="81"/>
      <c r="D71" s="82"/>
      <c r="E71" s="82"/>
      <c r="F71" s="81"/>
      <c r="G71" s="81"/>
      <c r="H71" s="82"/>
      <c r="I71" s="82"/>
      <c r="J71" s="81"/>
      <c r="K71" s="83"/>
      <c r="L71" s="84"/>
      <c r="M71" s="85"/>
      <c r="N71" s="86"/>
      <c r="O71" s="85"/>
      <c r="P71" s="85"/>
      <c r="Q71" s="86"/>
      <c r="R71" s="86"/>
      <c r="S71" s="85"/>
      <c r="T71" s="86"/>
      <c r="U71" s="87"/>
      <c r="V71" s="88"/>
      <c r="W71" s="89"/>
      <c r="X71" s="90"/>
      <c r="Y71" s="89"/>
      <c r="Z71" s="89"/>
      <c r="AA71" s="90"/>
      <c r="AB71" s="90"/>
      <c r="AC71" s="89"/>
      <c r="AD71" s="90"/>
      <c r="AE71" s="91"/>
      <c r="AF71" s="92"/>
      <c r="AG71" s="93"/>
      <c r="AH71" s="94"/>
      <c r="AI71" s="93"/>
      <c r="AJ71" s="93"/>
      <c r="AK71" s="94"/>
      <c r="AL71" s="94"/>
      <c r="AM71" s="93"/>
      <c r="AN71" s="94"/>
      <c r="AO71" s="95"/>
      <c r="AP71" s="96"/>
      <c r="AQ71" s="97"/>
      <c r="AR71" s="97"/>
      <c r="AS71" s="97"/>
      <c r="AT71" s="97"/>
      <c r="AU71" s="97"/>
      <c r="AV71" s="97"/>
      <c r="AW71" s="97"/>
      <c r="AX71" s="97"/>
      <c r="AY71" s="99"/>
    </row>
    <row r="72" spans="1:51" ht="14.25" customHeight="1">
      <c r="A72" s="77"/>
      <c r="B72" s="80"/>
      <c r="C72" s="81"/>
      <c r="D72" s="82"/>
      <c r="E72" s="82"/>
      <c r="F72" s="81"/>
      <c r="G72" s="81"/>
      <c r="H72" s="82"/>
      <c r="I72" s="82"/>
      <c r="J72" s="81"/>
      <c r="K72" s="83"/>
      <c r="L72" s="84"/>
      <c r="M72" s="85"/>
      <c r="N72" s="86"/>
      <c r="O72" s="85"/>
      <c r="P72" s="85"/>
      <c r="Q72" s="86"/>
      <c r="R72" s="86"/>
      <c r="S72" s="85"/>
      <c r="T72" s="86"/>
      <c r="U72" s="87"/>
      <c r="V72" s="88"/>
      <c r="W72" s="89"/>
      <c r="X72" s="90"/>
      <c r="Y72" s="89"/>
      <c r="Z72" s="89"/>
      <c r="AA72" s="90"/>
      <c r="AB72" s="90"/>
      <c r="AC72" s="89"/>
      <c r="AD72" s="90"/>
      <c r="AE72" s="91"/>
      <c r="AF72" s="92"/>
      <c r="AG72" s="93"/>
      <c r="AH72" s="94"/>
      <c r="AI72" s="93"/>
      <c r="AJ72" s="93"/>
      <c r="AK72" s="94"/>
      <c r="AL72" s="94"/>
      <c r="AM72" s="93"/>
      <c r="AN72" s="94"/>
      <c r="AO72" s="95"/>
      <c r="AP72" s="96"/>
      <c r="AQ72" s="97"/>
      <c r="AR72" s="97"/>
      <c r="AS72" s="97"/>
      <c r="AT72" s="97"/>
      <c r="AU72" s="97"/>
      <c r="AV72" s="97"/>
      <c r="AW72" s="97"/>
      <c r="AX72" s="97"/>
      <c r="AY72" s="99"/>
    </row>
    <row r="73" spans="1:51" ht="14.25" customHeight="1">
      <c r="A73" s="77"/>
      <c r="B73" s="80"/>
      <c r="C73" s="81"/>
      <c r="D73" s="82"/>
      <c r="E73" s="82"/>
      <c r="F73" s="81"/>
      <c r="G73" s="81"/>
      <c r="H73" s="82"/>
      <c r="I73" s="82"/>
      <c r="J73" s="81"/>
      <c r="K73" s="83"/>
      <c r="L73" s="84"/>
      <c r="M73" s="85"/>
      <c r="N73" s="86"/>
      <c r="O73" s="85"/>
      <c r="P73" s="85"/>
      <c r="Q73" s="86"/>
      <c r="R73" s="86"/>
      <c r="S73" s="85"/>
      <c r="T73" s="86"/>
      <c r="U73" s="87"/>
      <c r="V73" s="88"/>
      <c r="W73" s="89"/>
      <c r="X73" s="90"/>
      <c r="Y73" s="89"/>
      <c r="Z73" s="89"/>
      <c r="AA73" s="90"/>
      <c r="AB73" s="90"/>
      <c r="AC73" s="89"/>
      <c r="AD73" s="90"/>
      <c r="AE73" s="91"/>
      <c r="AF73" s="92"/>
      <c r="AG73" s="93"/>
      <c r="AH73" s="94"/>
      <c r="AI73" s="93"/>
      <c r="AJ73" s="93"/>
      <c r="AK73" s="94"/>
      <c r="AL73" s="94"/>
      <c r="AM73" s="93"/>
      <c r="AN73" s="94"/>
      <c r="AO73" s="95"/>
      <c r="AP73" s="96"/>
      <c r="AQ73" s="97"/>
      <c r="AR73" s="97"/>
      <c r="AS73" s="97"/>
      <c r="AT73" s="97"/>
      <c r="AU73" s="97"/>
      <c r="AV73" s="97"/>
      <c r="AW73" s="97"/>
      <c r="AX73" s="97"/>
      <c r="AY73" s="99"/>
    </row>
    <row r="74" spans="1:51" ht="14.25" customHeight="1">
      <c r="A74" s="77"/>
      <c r="B74" s="80"/>
      <c r="C74" s="81"/>
      <c r="D74" s="82"/>
      <c r="E74" s="82"/>
      <c r="F74" s="81"/>
      <c r="G74" s="81"/>
      <c r="H74" s="82"/>
      <c r="I74" s="82"/>
      <c r="J74" s="81"/>
      <c r="K74" s="83"/>
      <c r="L74" s="84"/>
      <c r="M74" s="85"/>
      <c r="N74" s="86"/>
      <c r="O74" s="85"/>
      <c r="P74" s="85"/>
      <c r="Q74" s="86"/>
      <c r="R74" s="86"/>
      <c r="S74" s="85"/>
      <c r="T74" s="86"/>
      <c r="U74" s="87"/>
      <c r="V74" s="88"/>
      <c r="W74" s="89"/>
      <c r="X74" s="90"/>
      <c r="Y74" s="89"/>
      <c r="Z74" s="89"/>
      <c r="AA74" s="90"/>
      <c r="AB74" s="90"/>
      <c r="AC74" s="89"/>
      <c r="AD74" s="90"/>
      <c r="AE74" s="91"/>
      <c r="AF74" s="123"/>
      <c r="AG74" s="124"/>
      <c r="AH74" s="125"/>
      <c r="AI74" s="124"/>
      <c r="AJ74" s="126"/>
      <c r="AK74" s="124"/>
      <c r="AL74" s="124"/>
      <c r="AM74" s="124"/>
      <c r="AN74" s="124"/>
      <c r="AO74" s="127"/>
      <c r="AP74" s="96"/>
      <c r="AQ74" s="97"/>
      <c r="AR74" s="97"/>
      <c r="AS74" s="97"/>
      <c r="AT74" s="97"/>
      <c r="AU74" s="97"/>
      <c r="AV74" s="97"/>
      <c r="AW74" s="97"/>
      <c r="AX74" s="97"/>
      <c r="AY74" s="99"/>
    </row>
    <row r="75" spans="1:51" ht="14.25" customHeight="1">
      <c r="A75" s="77"/>
      <c r="B75" s="80"/>
      <c r="C75" s="81"/>
      <c r="D75" s="82"/>
      <c r="E75" s="82"/>
      <c r="F75" s="81"/>
      <c r="G75" s="81"/>
      <c r="H75" s="82"/>
      <c r="I75" s="82"/>
      <c r="J75" s="81"/>
      <c r="K75" s="83"/>
      <c r="L75" s="84"/>
      <c r="M75" s="85"/>
      <c r="N75" s="86"/>
      <c r="O75" s="85"/>
      <c r="P75" s="85"/>
      <c r="Q75" s="86"/>
      <c r="R75" s="86"/>
      <c r="S75" s="85"/>
      <c r="T75" s="86"/>
      <c r="U75" s="87"/>
      <c r="V75" s="88"/>
      <c r="W75" s="89"/>
      <c r="X75" s="90"/>
      <c r="Y75" s="89"/>
      <c r="Z75" s="89"/>
      <c r="AA75" s="90"/>
      <c r="AB75" s="90"/>
      <c r="AC75" s="89"/>
      <c r="AD75" s="90"/>
      <c r="AE75" s="91"/>
      <c r="AF75" s="123"/>
      <c r="AG75" s="124"/>
      <c r="AH75" s="125"/>
      <c r="AI75" s="124"/>
      <c r="AJ75" s="124"/>
      <c r="AK75" s="124"/>
      <c r="AL75" s="124"/>
      <c r="AM75" s="124"/>
      <c r="AN75" s="124"/>
      <c r="AO75" s="127"/>
      <c r="AP75" s="96"/>
      <c r="AQ75" s="97"/>
      <c r="AR75" s="97"/>
      <c r="AS75" s="97"/>
      <c r="AT75" s="97"/>
      <c r="AU75" s="97"/>
      <c r="AV75" s="97"/>
      <c r="AW75" s="97"/>
      <c r="AX75" s="97"/>
      <c r="AY75" s="99"/>
    </row>
    <row r="76" spans="1:51" ht="14.25" customHeight="1">
      <c r="A76" s="77"/>
      <c r="B76" s="80"/>
      <c r="C76" s="81"/>
      <c r="D76" s="82"/>
      <c r="E76" s="82"/>
      <c r="F76" s="81"/>
      <c r="G76" s="81"/>
      <c r="H76" s="82"/>
      <c r="I76" s="82"/>
      <c r="J76" s="81"/>
      <c r="K76" s="83"/>
      <c r="L76" s="84"/>
      <c r="M76" s="85"/>
      <c r="N76" s="86"/>
      <c r="O76" s="85"/>
      <c r="P76" s="85"/>
      <c r="Q76" s="86"/>
      <c r="R76" s="86"/>
      <c r="S76" s="85"/>
      <c r="T76" s="86"/>
      <c r="U76" s="87"/>
      <c r="V76" s="88"/>
      <c r="W76" s="89"/>
      <c r="X76" s="90"/>
      <c r="Y76" s="89"/>
      <c r="Z76" s="89"/>
      <c r="AA76" s="90"/>
      <c r="AB76" s="90"/>
      <c r="AC76" s="89"/>
      <c r="AD76" s="90"/>
      <c r="AE76" s="91"/>
      <c r="AF76" s="92"/>
      <c r="AG76" s="93"/>
      <c r="AH76" s="94"/>
      <c r="AI76" s="93"/>
      <c r="AJ76" s="93"/>
      <c r="AK76" s="94"/>
      <c r="AL76" s="94"/>
      <c r="AM76" s="93"/>
      <c r="AN76" s="94"/>
      <c r="AO76" s="95"/>
      <c r="AP76" s="96"/>
      <c r="AQ76" s="97"/>
      <c r="AR76" s="97"/>
      <c r="AS76" s="97"/>
      <c r="AT76" s="97"/>
      <c r="AU76" s="97"/>
      <c r="AV76" s="97"/>
      <c r="AW76" s="97"/>
      <c r="AX76" s="97"/>
      <c r="AY76" s="99"/>
    </row>
    <row r="77" spans="1:51" ht="14.25" customHeight="1">
      <c r="A77" s="77"/>
      <c r="B77" s="80"/>
      <c r="C77" s="81"/>
      <c r="D77" s="82"/>
      <c r="E77" s="82"/>
      <c r="F77" s="81"/>
      <c r="G77" s="81"/>
      <c r="H77" s="82"/>
      <c r="I77" s="82"/>
      <c r="J77" s="81"/>
      <c r="K77" s="83"/>
      <c r="L77" s="84"/>
      <c r="M77" s="85"/>
      <c r="N77" s="86"/>
      <c r="O77" s="85"/>
      <c r="P77" s="85"/>
      <c r="Q77" s="86"/>
      <c r="R77" s="86"/>
      <c r="S77" s="85"/>
      <c r="T77" s="86"/>
      <c r="U77" s="87"/>
      <c r="V77" s="88"/>
      <c r="W77" s="89"/>
      <c r="X77" s="90"/>
      <c r="Y77" s="89"/>
      <c r="Z77" s="89"/>
      <c r="AA77" s="90"/>
      <c r="AB77" s="90"/>
      <c r="AC77" s="89"/>
      <c r="AD77" s="90"/>
      <c r="AE77" s="91"/>
      <c r="AF77" s="92"/>
      <c r="AG77" s="93"/>
      <c r="AH77" s="94"/>
      <c r="AI77" s="93"/>
      <c r="AJ77" s="93"/>
      <c r="AK77" s="94"/>
      <c r="AL77" s="94"/>
      <c r="AM77" s="93"/>
      <c r="AN77" s="94"/>
      <c r="AO77" s="95"/>
      <c r="AP77" s="96"/>
      <c r="AQ77" s="97"/>
      <c r="AR77" s="97"/>
      <c r="AS77" s="97"/>
      <c r="AT77" s="97"/>
      <c r="AU77" s="97"/>
      <c r="AV77" s="97"/>
      <c r="AW77" s="97"/>
      <c r="AX77" s="97"/>
      <c r="AY77" s="99"/>
    </row>
    <row r="78" spans="1:51" ht="14.25" customHeight="1">
      <c r="A78" s="77"/>
      <c r="B78" s="80"/>
      <c r="C78" s="81"/>
      <c r="D78" s="82"/>
      <c r="E78" s="82"/>
      <c r="F78" s="81"/>
      <c r="G78" s="81"/>
      <c r="H78" s="82"/>
      <c r="I78" s="82"/>
      <c r="J78" s="81"/>
      <c r="K78" s="83"/>
      <c r="L78" s="84"/>
      <c r="M78" s="85"/>
      <c r="N78" s="86"/>
      <c r="O78" s="85"/>
      <c r="P78" s="85"/>
      <c r="Q78" s="86"/>
      <c r="R78" s="86"/>
      <c r="S78" s="85"/>
      <c r="T78" s="86"/>
      <c r="U78" s="87"/>
      <c r="V78" s="88"/>
      <c r="W78" s="89"/>
      <c r="X78" s="90"/>
      <c r="Y78" s="89"/>
      <c r="Z78" s="89"/>
      <c r="AA78" s="90"/>
      <c r="AB78" s="90"/>
      <c r="AC78" s="89"/>
      <c r="AD78" s="90"/>
      <c r="AE78" s="91"/>
      <c r="AF78" s="92"/>
      <c r="AG78" s="93"/>
      <c r="AH78" s="94"/>
      <c r="AI78" s="93"/>
      <c r="AJ78" s="93"/>
      <c r="AK78" s="94"/>
      <c r="AL78" s="94"/>
      <c r="AM78" s="93"/>
      <c r="AN78" s="94"/>
      <c r="AO78" s="95"/>
      <c r="AP78" s="96"/>
      <c r="AQ78" s="97"/>
      <c r="AR78" s="97"/>
      <c r="AS78" s="97"/>
      <c r="AT78" s="97"/>
      <c r="AU78" s="97"/>
      <c r="AV78" s="97"/>
      <c r="AW78" s="97"/>
      <c r="AX78" s="97"/>
      <c r="AY78" s="99"/>
    </row>
    <row r="79" spans="1:51" ht="14.25" customHeight="1">
      <c r="A79" s="77"/>
      <c r="B79" s="80"/>
      <c r="C79" s="81"/>
      <c r="D79" s="82"/>
      <c r="E79" s="82"/>
      <c r="F79" s="81"/>
      <c r="G79" s="81"/>
      <c r="H79" s="82"/>
      <c r="I79" s="82"/>
      <c r="J79" s="81"/>
      <c r="K79" s="83"/>
      <c r="L79" s="84"/>
      <c r="M79" s="85"/>
      <c r="N79" s="86"/>
      <c r="O79" s="85"/>
      <c r="P79" s="85"/>
      <c r="Q79" s="86"/>
      <c r="R79" s="86"/>
      <c r="S79" s="85"/>
      <c r="T79" s="86"/>
      <c r="U79" s="87"/>
      <c r="V79" s="88"/>
      <c r="W79" s="89"/>
      <c r="X79" s="90"/>
      <c r="Y79" s="89"/>
      <c r="Z79" s="89"/>
      <c r="AA79" s="90"/>
      <c r="AB79" s="90"/>
      <c r="AC79" s="89"/>
      <c r="AD79" s="90"/>
      <c r="AE79" s="91"/>
      <c r="AF79" s="92"/>
      <c r="AG79" s="93"/>
      <c r="AH79" s="94"/>
      <c r="AI79" s="93"/>
      <c r="AJ79" s="93"/>
      <c r="AK79" s="94"/>
      <c r="AL79" s="94"/>
      <c r="AM79" s="93"/>
      <c r="AN79" s="94"/>
      <c r="AO79" s="95"/>
      <c r="AP79" s="96"/>
      <c r="AQ79" s="97"/>
      <c r="AR79" s="97"/>
      <c r="AS79" s="97"/>
      <c r="AT79" s="97"/>
      <c r="AU79" s="97"/>
      <c r="AV79" s="97"/>
      <c r="AW79" s="97"/>
      <c r="AX79" s="97"/>
      <c r="AY79" s="99"/>
    </row>
    <row r="80" spans="1:51" ht="14.25" customHeight="1">
      <c r="A80" s="77"/>
      <c r="B80" s="80"/>
      <c r="C80" s="81"/>
      <c r="D80" s="82"/>
      <c r="E80" s="82"/>
      <c r="F80" s="81"/>
      <c r="G80" s="81"/>
      <c r="H80" s="82"/>
      <c r="I80" s="82"/>
      <c r="J80" s="81"/>
      <c r="K80" s="83"/>
      <c r="L80" s="84"/>
      <c r="M80" s="85"/>
      <c r="N80" s="86"/>
      <c r="O80" s="85"/>
      <c r="P80" s="85"/>
      <c r="Q80" s="86"/>
      <c r="R80" s="86"/>
      <c r="S80" s="85"/>
      <c r="T80" s="86"/>
      <c r="U80" s="87"/>
      <c r="V80" s="88"/>
      <c r="W80" s="89"/>
      <c r="X80" s="90"/>
      <c r="Y80" s="89"/>
      <c r="Z80" s="89"/>
      <c r="AA80" s="90"/>
      <c r="AB80" s="90"/>
      <c r="AC80" s="89"/>
      <c r="AD80" s="90"/>
      <c r="AE80" s="91"/>
      <c r="AF80" s="92"/>
      <c r="AG80" s="93"/>
      <c r="AH80" s="94"/>
      <c r="AI80" s="93"/>
      <c r="AJ80" s="93"/>
      <c r="AK80" s="94"/>
      <c r="AL80" s="94"/>
      <c r="AM80" s="93"/>
      <c r="AN80" s="94"/>
      <c r="AO80" s="95"/>
      <c r="AP80" s="96"/>
      <c r="AQ80" s="97"/>
      <c r="AR80" s="97"/>
      <c r="AS80" s="97"/>
      <c r="AT80" s="97"/>
      <c r="AU80" s="97"/>
      <c r="AV80" s="97"/>
      <c r="AW80" s="97"/>
      <c r="AX80" s="97"/>
      <c r="AY80" s="99"/>
    </row>
    <row r="81" spans="1:51" ht="14.25" customHeight="1">
      <c r="A81" s="77"/>
      <c r="B81" s="80"/>
      <c r="C81" s="81"/>
      <c r="D81" s="82"/>
      <c r="E81" s="82"/>
      <c r="F81" s="81"/>
      <c r="G81" s="81"/>
      <c r="H81" s="82"/>
      <c r="I81" s="82"/>
      <c r="J81" s="81"/>
      <c r="K81" s="83"/>
      <c r="L81" s="84"/>
      <c r="M81" s="85"/>
      <c r="N81" s="86"/>
      <c r="O81" s="85"/>
      <c r="P81" s="85"/>
      <c r="Q81" s="86"/>
      <c r="R81" s="86"/>
      <c r="S81" s="85"/>
      <c r="T81" s="86"/>
      <c r="U81" s="87"/>
      <c r="V81" s="128"/>
      <c r="W81" s="129"/>
      <c r="X81" s="130"/>
      <c r="Y81" s="129"/>
      <c r="Z81" s="129"/>
      <c r="AA81" s="130"/>
      <c r="AB81" s="130"/>
      <c r="AC81" s="129"/>
      <c r="AD81" s="130"/>
      <c r="AE81" s="131"/>
      <c r="AF81" s="92"/>
      <c r="AG81" s="93"/>
      <c r="AH81" s="94"/>
      <c r="AI81" s="93"/>
      <c r="AJ81" s="93"/>
      <c r="AK81" s="94"/>
      <c r="AL81" s="94"/>
      <c r="AM81" s="93"/>
      <c r="AN81" s="94"/>
      <c r="AO81" s="95"/>
      <c r="AP81" s="96"/>
      <c r="AQ81" s="97"/>
      <c r="AR81" s="97"/>
      <c r="AS81" s="97"/>
      <c r="AT81" s="97"/>
      <c r="AU81" s="97"/>
      <c r="AV81" s="97"/>
      <c r="AW81" s="97"/>
      <c r="AX81" s="97"/>
      <c r="AY81" s="99"/>
    </row>
    <row r="82" spans="1:51" ht="14.25" customHeight="1">
      <c r="A82" s="77"/>
      <c r="B82" s="80"/>
      <c r="C82" s="81"/>
      <c r="D82" s="82"/>
      <c r="E82" s="82"/>
      <c r="F82" s="81"/>
      <c r="G82" s="81"/>
      <c r="H82" s="82"/>
      <c r="I82" s="82"/>
      <c r="J82" s="81"/>
      <c r="K82" s="83"/>
      <c r="L82" s="84"/>
      <c r="M82" s="85"/>
      <c r="N82" s="86"/>
      <c r="O82" s="85"/>
      <c r="P82" s="85"/>
      <c r="Q82" s="86"/>
      <c r="R82" s="86"/>
      <c r="S82" s="85"/>
      <c r="T82" s="86"/>
      <c r="U82" s="87"/>
      <c r="V82" s="128"/>
      <c r="W82" s="129"/>
      <c r="X82" s="130"/>
      <c r="Y82" s="129"/>
      <c r="Z82" s="129"/>
      <c r="AA82" s="130"/>
      <c r="AB82" s="130"/>
      <c r="AC82" s="129"/>
      <c r="AD82" s="130"/>
      <c r="AE82" s="131"/>
      <c r="AF82" s="132"/>
      <c r="AG82" s="133"/>
      <c r="AH82" s="134"/>
      <c r="AI82" s="133"/>
      <c r="AJ82" s="135"/>
      <c r="AK82" s="136"/>
      <c r="AL82" s="136"/>
      <c r="AM82" s="133"/>
      <c r="AN82" s="136"/>
      <c r="AO82" s="137"/>
      <c r="AP82" s="96"/>
      <c r="AQ82" s="97"/>
      <c r="AR82" s="97"/>
      <c r="AS82" s="97"/>
      <c r="AT82" s="97"/>
      <c r="AU82" s="97"/>
      <c r="AV82" s="97"/>
      <c r="AW82" s="97"/>
      <c r="AX82" s="97"/>
      <c r="AY82" s="99"/>
    </row>
    <row r="83" spans="1:51" ht="14.25" customHeight="1">
      <c r="A83" s="77"/>
      <c r="B83" s="80"/>
      <c r="C83" s="81"/>
      <c r="D83" s="82"/>
      <c r="E83" s="82"/>
      <c r="F83" s="81"/>
      <c r="G83" s="81"/>
      <c r="H83" s="82"/>
      <c r="I83" s="82"/>
      <c r="J83" s="81"/>
      <c r="K83" s="83"/>
      <c r="L83" s="84"/>
      <c r="M83" s="85"/>
      <c r="N83" s="86"/>
      <c r="O83" s="85"/>
      <c r="P83" s="85"/>
      <c r="Q83" s="86"/>
      <c r="R83" s="86"/>
      <c r="S83" s="85"/>
      <c r="T83" s="86"/>
      <c r="U83" s="87"/>
      <c r="V83" s="128"/>
      <c r="W83" s="129"/>
      <c r="X83" s="130"/>
      <c r="Y83" s="129"/>
      <c r="Z83" s="129"/>
      <c r="AA83" s="130"/>
      <c r="AB83" s="130"/>
      <c r="AC83" s="129"/>
      <c r="AD83" s="130"/>
      <c r="AE83" s="131"/>
      <c r="AF83" s="132"/>
      <c r="AG83" s="133"/>
      <c r="AH83" s="136"/>
      <c r="AI83" s="133"/>
      <c r="AJ83" s="135"/>
      <c r="AK83" s="136"/>
      <c r="AL83" s="136"/>
      <c r="AM83" s="133"/>
      <c r="AN83" s="136"/>
      <c r="AO83" s="137"/>
      <c r="AP83" s="96"/>
      <c r="AQ83" s="97"/>
      <c r="AR83" s="97"/>
      <c r="AS83" s="97"/>
      <c r="AT83" s="97"/>
      <c r="AU83" s="97"/>
      <c r="AV83" s="97"/>
      <c r="AW83" s="97"/>
      <c r="AX83" s="97"/>
      <c r="AY83" s="99"/>
    </row>
    <row r="84" spans="1:51" ht="14.25" customHeight="1">
      <c r="A84" s="77"/>
      <c r="B84" s="80"/>
      <c r="C84" s="81"/>
      <c r="D84" s="82"/>
      <c r="E84" s="82"/>
      <c r="F84" s="81"/>
      <c r="G84" s="81"/>
      <c r="H84" s="82"/>
      <c r="I84" s="82"/>
      <c r="J84" s="81"/>
      <c r="K84" s="83"/>
      <c r="L84" s="84"/>
      <c r="M84" s="85"/>
      <c r="N84" s="86"/>
      <c r="O84" s="85"/>
      <c r="P84" s="85"/>
      <c r="Q84" s="86"/>
      <c r="R84" s="86"/>
      <c r="S84" s="85"/>
      <c r="T84" s="86"/>
      <c r="U84" s="87"/>
      <c r="V84" s="128"/>
      <c r="W84" s="129"/>
      <c r="X84" s="130"/>
      <c r="Y84" s="129"/>
      <c r="Z84" s="129"/>
      <c r="AA84" s="130"/>
      <c r="AB84" s="130"/>
      <c r="AC84" s="129"/>
      <c r="AD84" s="130"/>
      <c r="AE84" s="131"/>
      <c r="AF84" s="132"/>
      <c r="AG84" s="133"/>
      <c r="AH84" s="136"/>
      <c r="AI84" s="133"/>
      <c r="AJ84" s="135"/>
      <c r="AK84" s="136"/>
      <c r="AL84" s="136"/>
      <c r="AM84" s="133"/>
      <c r="AN84" s="136"/>
      <c r="AO84" s="137"/>
      <c r="AP84" s="96"/>
      <c r="AQ84" s="97"/>
      <c r="AR84" s="97"/>
      <c r="AS84" s="97"/>
      <c r="AT84" s="97"/>
      <c r="AU84" s="97"/>
      <c r="AV84" s="97"/>
      <c r="AW84" s="97"/>
      <c r="AX84" s="97"/>
      <c r="AY84" s="99"/>
    </row>
    <row r="85" spans="1:51" ht="14.25" customHeight="1">
      <c r="A85" s="77"/>
      <c r="B85" s="80"/>
      <c r="C85" s="81"/>
      <c r="D85" s="82"/>
      <c r="E85" s="82"/>
      <c r="F85" s="81"/>
      <c r="G85" s="81"/>
      <c r="H85" s="82"/>
      <c r="I85" s="82"/>
      <c r="J85" s="81"/>
      <c r="K85" s="83"/>
      <c r="L85" s="84"/>
      <c r="M85" s="85"/>
      <c r="N85" s="86"/>
      <c r="O85" s="85"/>
      <c r="P85" s="85"/>
      <c r="Q85" s="86"/>
      <c r="R85" s="86"/>
      <c r="S85" s="85"/>
      <c r="T85" s="86"/>
      <c r="U85" s="87"/>
      <c r="V85" s="128"/>
      <c r="W85" s="129"/>
      <c r="X85" s="130"/>
      <c r="Y85" s="129"/>
      <c r="Z85" s="129"/>
      <c r="AA85" s="130"/>
      <c r="AB85" s="130"/>
      <c r="AC85" s="129"/>
      <c r="AD85" s="130"/>
      <c r="AE85" s="131"/>
      <c r="AF85" s="132"/>
      <c r="AG85" s="133"/>
      <c r="AH85" s="136"/>
      <c r="AI85" s="133"/>
      <c r="AJ85" s="133"/>
      <c r="AK85" s="136"/>
      <c r="AL85" s="136"/>
      <c r="AM85" s="133"/>
      <c r="AN85" s="136"/>
      <c r="AO85" s="137"/>
      <c r="AP85" s="96"/>
      <c r="AQ85" s="97"/>
      <c r="AR85" s="97"/>
      <c r="AS85" s="97"/>
      <c r="AT85" s="97"/>
      <c r="AU85" s="97"/>
      <c r="AV85" s="97"/>
      <c r="AW85" s="97"/>
      <c r="AX85" s="97"/>
      <c r="AY85" s="99"/>
    </row>
    <row r="86" spans="1:51" ht="14.25" customHeight="1">
      <c r="A86" s="77"/>
      <c r="B86" s="80"/>
      <c r="C86" s="81"/>
      <c r="D86" s="82"/>
      <c r="E86" s="82"/>
      <c r="F86" s="81"/>
      <c r="G86" s="81"/>
      <c r="H86" s="82"/>
      <c r="I86" s="82"/>
      <c r="J86" s="81"/>
      <c r="K86" s="83"/>
      <c r="L86" s="84"/>
      <c r="M86" s="85"/>
      <c r="N86" s="86"/>
      <c r="O86" s="85"/>
      <c r="P86" s="85"/>
      <c r="Q86" s="86"/>
      <c r="R86" s="86"/>
      <c r="S86" s="85"/>
      <c r="T86" s="86"/>
      <c r="U86" s="87"/>
      <c r="V86" s="128"/>
      <c r="W86" s="129"/>
      <c r="X86" s="130"/>
      <c r="Y86" s="129"/>
      <c r="Z86" s="129"/>
      <c r="AA86" s="130"/>
      <c r="AB86" s="130"/>
      <c r="AC86" s="129"/>
      <c r="AD86" s="130"/>
      <c r="AE86" s="131"/>
      <c r="AF86" s="123"/>
      <c r="AG86" s="124"/>
      <c r="AH86" s="125"/>
      <c r="AI86" s="124"/>
      <c r="AJ86" s="124"/>
      <c r="AK86" s="125"/>
      <c r="AL86" s="125"/>
      <c r="AM86" s="124"/>
      <c r="AN86" s="125"/>
      <c r="AO86" s="127"/>
      <c r="AP86" s="96"/>
      <c r="AQ86" s="97"/>
      <c r="AR86" s="97"/>
      <c r="AS86" s="97"/>
      <c r="AT86" s="97"/>
      <c r="AU86" s="97"/>
      <c r="AV86" s="97"/>
      <c r="AW86" s="97"/>
      <c r="AX86" s="97"/>
      <c r="AY86" s="99"/>
    </row>
    <row r="87" spans="1:51" ht="14.25" customHeight="1">
      <c r="A87" s="77"/>
      <c r="B87" s="80"/>
      <c r="C87" s="81"/>
      <c r="D87" s="82"/>
      <c r="E87" s="82"/>
      <c r="F87" s="81"/>
      <c r="G87" s="81"/>
      <c r="H87" s="82"/>
      <c r="I87" s="82"/>
      <c r="J87" s="81"/>
      <c r="K87" s="83"/>
      <c r="L87" s="84"/>
      <c r="M87" s="85"/>
      <c r="N87" s="86"/>
      <c r="O87" s="85"/>
      <c r="P87" s="85"/>
      <c r="Q87" s="86"/>
      <c r="R87" s="86"/>
      <c r="S87" s="85"/>
      <c r="T87" s="86"/>
      <c r="U87" s="87"/>
      <c r="V87" s="128"/>
      <c r="W87" s="129"/>
      <c r="X87" s="130"/>
      <c r="Y87" s="129"/>
      <c r="Z87" s="129"/>
      <c r="AA87" s="130"/>
      <c r="AB87" s="130"/>
      <c r="AC87" s="129"/>
      <c r="AD87" s="130"/>
      <c r="AE87" s="131"/>
      <c r="AF87" s="138"/>
      <c r="AG87" s="124"/>
      <c r="AH87" s="139"/>
      <c r="AI87" s="139"/>
      <c r="AJ87" s="139"/>
      <c r="AK87" s="139"/>
      <c r="AL87" s="139"/>
      <c r="AM87" s="139"/>
      <c r="AN87" s="139"/>
      <c r="AO87" s="140"/>
      <c r="AP87" s="96"/>
      <c r="AQ87" s="97"/>
      <c r="AR87" s="97"/>
      <c r="AS87" s="97"/>
      <c r="AT87" s="97"/>
      <c r="AU87" s="97"/>
      <c r="AV87" s="97"/>
      <c r="AW87" s="97"/>
      <c r="AX87" s="97"/>
      <c r="AY87" s="99"/>
    </row>
    <row r="88" spans="1:51" ht="14.25" customHeight="1">
      <c r="A88" s="77"/>
      <c r="B88" s="80"/>
      <c r="C88" s="81"/>
      <c r="D88" s="82"/>
      <c r="E88" s="82"/>
      <c r="F88" s="81"/>
      <c r="G88" s="81"/>
      <c r="H88" s="82"/>
      <c r="I88" s="82"/>
      <c r="J88" s="81"/>
      <c r="K88" s="83"/>
      <c r="L88" s="84"/>
      <c r="M88" s="85"/>
      <c r="N88" s="86"/>
      <c r="O88" s="85"/>
      <c r="P88" s="85"/>
      <c r="Q88" s="86"/>
      <c r="R88" s="86"/>
      <c r="S88" s="85"/>
      <c r="T88" s="86"/>
      <c r="U88" s="87"/>
      <c r="V88" s="128"/>
      <c r="W88" s="129"/>
      <c r="X88" s="130"/>
      <c r="Y88" s="129"/>
      <c r="Z88" s="129"/>
      <c r="AA88" s="130"/>
      <c r="AB88" s="130"/>
      <c r="AC88" s="129"/>
      <c r="AD88" s="130"/>
      <c r="AE88" s="131"/>
      <c r="AF88" s="138"/>
      <c r="AG88" s="124"/>
      <c r="AH88" s="139"/>
      <c r="AI88" s="139"/>
      <c r="AJ88" s="139"/>
      <c r="AK88" s="139"/>
      <c r="AL88" s="139"/>
      <c r="AM88" s="139"/>
      <c r="AN88" s="139"/>
      <c r="AO88" s="140"/>
      <c r="AP88" s="96"/>
      <c r="AQ88" s="97"/>
      <c r="AR88" s="97"/>
      <c r="AS88" s="97"/>
      <c r="AT88" s="97"/>
      <c r="AU88" s="97"/>
      <c r="AV88" s="97"/>
      <c r="AW88" s="97"/>
      <c r="AX88" s="97"/>
      <c r="AY88" s="99"/>
    </row>
    <row r="89" spans="1:51" ht="14.25" customHeight="1">
      <c r="A89" s="77"/>
      <c r="B89" s="80"/>
      <c r="C89" s="81"/>
      <c r="D89" s="82"/>
      <c r="E89" s="82"/>
      <c r="F89" s="81"/>
      <c r="G89" s="81"/>
      <c r="H89" s="82"/>
      <c r="I89" s="82"/>
      <c r="J89" s="81"/>
      <c r="K89" s="83"/>
      <c r="L89" s="84"/>
      <c r="M89" s="85"/>
      <c r="N89" s="86"/>
      <c r="O89" s="85"/>
      <c r="P89" s="85"/>
      <c r="Q89" s="86"/>
      <c r="R89" s="86"/>
      <c r="S89" s="85"/>
      <c r="T89" s="86"/>
      <c r="U89" s="87"/>
      <c r="V89" s="128"/>
      <c r="W89" s="129"/>
      <c r="X89" s="130"/>
      <c r="Y89" s="129"/>
      <c r="Z89" s="129"/>
      <c r="AA89" s="130"/>
      <c r="AB89" s="130"/>
      <c r="AC89" s="129"/>
      <c r="AD89" s="130"/>
      <c r="AE89" s="131"/>
      <c r="AF89" s="141"/>
      <c r="AG89" s="133"/>
      <c r="AH89" s="142"/>
      <c r="AI89" s="142"/>
      <c r="AJ89" s="142"/>
      <c r="AK89" s="142"/>
      <c r="AL89" s="142"/>
      <c r="AM89" s="142"/>
      <c r="AN89" s="142"/>
      <c r="AO89" s="143"/>
      <c r="AP89" s="96"/>
      <c r="AQ89" s="97"/>
      <c r="AR89" s="97"/>
      <c r="AS89" s="97"/>
      <c r="AT89" s="97"/>
      <c r="AU89" s="97"/>
      <c r="AV89" s="97"/>
      <c r="AW89" s="97"/>
      <c r="AX89" s="97"/>
      <c r="AY89" s="99"/>
    </row>
    <row r="90" spans="1:51" ht="14.25" customHeight="1">
      <c r="A90" s="77"/>
      <c r="B90" s="80"/>
      <c r="C90" s="81"/>
      <c r="D90" s="82"/>
      <c r="E90" s="82"/>
      <c r="F90" s="81"/>
      <c r="G90" s="81"/>
      <c r="H90" s="82"/>
      <c r="I90" s="82"/>
      <c r="J90" s="81"/>
      <c r="K90" s="83"/>
      <c r="L90" s="84"/>
      <c r="M90" s="85"/>
      <c r="N90" s="86"/>
      <c r="O90" s="85"/>
      <c r="P90" s="85"/>
      <c r="Q90" s="86"/>
      <c r="R90" s="86"/>
      <c r="S90" s="85"/>
      <c r="T90" s="86"/>
      <c r="U90" s="87"/>
      <c r="V90" s="128"/>
      <c r="W90" s="129"/>
      <c r="X90" s="130"/>
      <c r="Y90" s="129"/>
      <c r="Z90" s="129"/>
      <c r="AA90" s="130"/>
      <c r="AB90" s="130"/>
      <c r="AC90" s="129"/>
      <c r="AD90" s="130"/>
      <c r="AE90" s="131"/>
      <c r="AF90" s="141"/>
      <c r="AG90" s="133"/>
      <c r="AH90" s="142"/>
      <c r="AI90" s="142"/>
      <c r="AJ90" s="142"/>
      <c r="AK90" s="142"/>
      <c r="AL90" s="142"/>
      <c r="AM90" s="142"/>
      <c r="AN90" s="142"/>
      <c r="AO90" s="143"/>
      <c r="AP90" s="96"/>
      <c r="AQ90" s="97"/>
      <c r="AR90" s="97"/>
      <c r="AS90" s="97"/>
      <c r="AT90" s="97"/>
      <c r="AU90" s="97"/>
      <c r="AV90" s="97"/>
      <c r="AW90" s="97"/>
      <c r="AX90" s="97"/>
      <c r="AY90" s="99"/>
    </row>
    <row r="91" spans="1:51" ht="14.25" customHeight="1">
      <c r="A91" s="77"/>
      <c r="B91" s="80"/>
      <c r="C91" s="81"/>
      <c r="D91" s="82"/>
      <c r="E91" s="82"/>
      <c r="F91" s="81"/>
      <c r="G91" s="81"/>
      <c r="H91" s="82"/>
      <c r="I91" s="82"/>
      <c r="J91" s="81"/>
      <c r="K91" s="83"/>
      <c r="L91" s="84"/>
      <c r="M91" s="85"/>
      <c r="N91" s="86"/>
      <c r="O91" s="85"/>
      <c r="P91" s="85"/>
      <c r="Q91" s="86"/>
      <c r="R91" s="86"/>
      <c r="S91" s="85"/>
      <c r="T91" s="86"/>
      <c r="U91" s="87"/>
      <c r="V91" s="128"/>
      <c r="W91" s="129"/>
      <c r="X91" s="130"/>
      <c r="Y91" s="129"/>
      <c r="Z91" s="129"/>
      <c r="AA91" s="130"/>
      <c r="AB91" s="130"/>
      <c r="AC91" s="129"/>
      <c r="AD91" s="130"/>
      <c r="AE91" s="131"/>
      <c r="AF91" s="132"/>
      <c r="AG91" s="133"/>
      <c r="AH91" s="136"/>
      <c r="AI91" s="133"/>
      <c r="AJ91" s="133"/>
      <c r="AK91" s="136"/>
      <c r="AL91" s="136"/>
      <c r="AM91" s="133"/>
      <c r="AN91" s="136"/>
      <c r="AO91" s="137"/>
      <c r="AP91" s="96"/>
      <c r="AQ91" s="97"/>
      <c r="AR91" s="97"/>
      <c r="AS91" s="97"/>
      <c r="AT91" s="97"/>
      <c r="AU91" s="97"/>
      <c r="AV91" s="97"/>
      <c r="AW91" s="97"/>
      <c r="AX91" s="97"/>
      <c r="AY91" s="99"/>
    </row>
    <row r="92" spans="1:51" ht="14.25" customHeight="1">
      <c r="A92" s="77"/>
      <c r="B92" s="80"/>
      <c r="C92" s="81"/>
      <c r="D92" s="82"/>
      <c r="E92" s="82"/>
      <c r="F92" s="81"/>
      <c r="G92" s="81"/>
      <c r="H92" s="82"/>
      <c r="I92" s="82"/>
      <c r="J92" s="81"/>
      <c r="K92" s="83"/>
      <c r="L92" s="84"/>
      <c r="M92" s="85"/>
      <c r="N92" s="86"/>
      <c r="O92" s="85"/>
      <c r="P92" s="85"/>
      <c r="Q92" s="86"/>
      <c r="R92" s="86"/>
      <c r="S92" s="85"/>
      <c r="T92" s="86"/>
      <c r="U92" s="87"/>
      <c r="V92" s="128"/>
      <c r="W92" s="129"/>
      <c r="X92" s="130"/>
      <c r="Y92" s="129"/>
      <c r="Z92" s="129"/>
      <c r="AA92" s="130"/>
      <c r="AB92" s="130"/>
      <c r="AC92" s="129"/>
      <c r="AD92" s="130"/>
      <c r="AE92" s="131"/>
      <c r="AF92" s="132"/>
      <c r="AG92" s="133"/>
      <c r="AH92" s="136"/>
      <c r="AI92" s="133"/>
      <c r="AJ92" s="133"/>
      <c r="AK92" s="136"/>
      <c r="AL92" s="136"/>
      <c r="AM92" s="133"/>
      <c r="AN92" s="136"/>
      <c r="AO92" s="137"/>
      <c r="AP92" s="96"/>
      <c r="AQ92" s="97"/>
      <c r="AR92" s="97"/>
      <c r="AS92" s="97"/>
      <c r="AT92" s="97"/>
      <c r="AU92" s="97"/>
      <c r="AV92" s="97"/>
      <c r="AW92" s="97"/>
      <c r="AX92" s="97"/>
      <c r="AY92" s="99"/>
    </row>
    <row r="93" spans="1:51" ht="14.25" customHeight="1">
      <c r="A93" s="77"/>
      <c r="B93" s="80"/>
      <c r="C93" s="81"/>
      <c r="D93" s="82"/>
      <c r="E93" s="82"/>
      <c r="F93" s="81"/>
      <c r="G93" s="81"/>
      <c r="H93" s="82"/>
      <c r="I93" s="82"/>
      <c r="J93" s="81"/>
      <c r="K93" s="83"/>
      <c r="L93" s="84"/>
      <c r="M93" s="85"/>
      <c r="N93" s="86"/>
      <c r="O93" s="85"/>
      <c r="P93" s="85"/>
      <c r="Q93" s="86"/>
      <c r="R93" s="86"/>
      <c r="S93" s="85"/>
      <c r="T93" s="86"/>
      <c r="U93" s="87"/>
      <c r="V93" s="128"/>
      <c r="W93" s="129"/>
      <c r="X93" s="130"/>
      <c r="Y93" s="129"/>
      <c r="Z93" s="129"/>
      <c r="AA93" s="130"/>
      <c r="AB93" s="130"/>
      <c r="AC93" s="129"/>
      <c r="AD93" s="130"/>
      <c r="AE93" s="131"/>
      <c r="AF93" s="132"/>
      <c r="AG93" s="133"/>
      <c r="AH93" s="136"/>
      <c r="AI93" s="133"/>
      <c r="AJ93" s="133"/>
      <c r="AK93" s="136"/>
      <c r="AL93" s="136"/>
      <c r="AM93" s="133"/>
      <c r="AN93" s="136"/>
      <c r="AO93" s="137"/>
      <c r="AP93" s="96"/>
      <c r="AQ93" s="97"/>
      <c r="AR93" s="97"/>
      <c r="AS93" s="97"/>
      <c r="AT93" s="97"/>
      <c r="AU93" s="97"/>
      <c r="AV93" s="97"/>
      <c r="AW93" s="97"/>
      <c r="AX93" s="97"/>
      <c r="AY93" s="99"/>
    </row>
    <row r="94" spans="1:51" ht="14.25" customHeight="1">
      <c r="A94" s="77"/>
      <c r="B94" s="80"/>
      <c r="C94" s="81"/>
      <c r="D94" s="82"/>
      <c r="E94" s="82"/>
      <c r="F94" s="81"/>
      <c r="G94" s="81"/>
      <c r="H94" s="82"/>
      <c r="I94" s="82"/>
      <c r="J94" s="81"/>
      <c r="K94" s="83"/>
      <c r="L94" s="84"/>
      <c r="M94" s="85"/>
      <c r="N94" s="86"/>
      <c r="O94" s="85"/>
      <c r="P94" s="85"/>
      <c r="Q94" s="86"/>
      <c r="R94" s="86"/>
      <c r="S94" s="85"/>
      <c r="T94" s="86"/>
      <c r="U94" s="87"/>
      <c r="V94" s="128"/>
      <c r="W94" s="129"/>
      <c r="X94" s="130"/>
      <c r="Y94" s="129"/>
      <c r="Z94" s="129"/>
      <c r="AA94" s="130"/>
      <c r="AB94" s="130"/>
      <c r="AC94" s="129"/>
      <c r="AD94" s="130"/>
      <c r="AE94" s="131"/>
      <c r="AF94" s="123"/>
      <c r="AG94" s="124"/>
      <c r="AH94" s="125"/>
      <c r="AI94" s="124"/>
      <c r="AJ94" s="124"/>
      <c r="AK94" s="125"/>
      <c r="AL94" s="125"/>
      <c r="AM94" s="124"/>
      <c r="AN94" s="125"/>
      <c r="AO94" s="127"/>
      <c r="AP94" s="96"/>
      <c r="AQ94" s="97"/>
      <c r="AR94" s="97"/>
      <c r="AS94" s="97"/>
      <c r="AT94" s="97"/>
      <c r="AU94" s="97"/>
      <c r="AV94" s="97"/>
      <c r="AW94" s="97"/>
      <c r="AX94" s="97"/>
      <c r="AY94" s="99"/>
    </row>
    <row r="95" spans="1:51" ht="14.25" customHeight="1">
      <c r="A95" s="77"/>
      <c r="B95" s="80"/>
      <c r="C95" s="81"/>
      <c r="D95" s="82"/>
      <c r="E95" s="82"/>
      <c r="F95" s="81"/>
      <c r="G95" s="81"/>
      <c r="H95" s="82"/>
      <c r="I95" s="82"/>
      <c r="J95" s="81"/>
      <c r="K95" s="83"/>
      <c r="L95" s="84"/>
      <c r="M95" s="85"/>
      <c r="N95" s="86"/>
      <c r="O95" s="85"/>
      <c r="P95" s="85"/>
      <c r="Q95" s="86"/>
      <c r="R95" s="86"/>
      <c r="S95" s="85"/>
      <c r="T95" s="86"/>
      <c r="U95" s="87"/>
      <c r="V95" s="128"/>
      <c r="W95" s="129"/>
      <c r="X95" s="130"/>
      <c r="Y95" s="129"/>
      <c r="Z95" s="129"/>
      <c r="AA95" s="130"/>
      <c r="AB95" s="130"/>
      <c r="AC95" s="129"/>
      <c r="AD95" s="130"/>
      <c r="AE95" s="131"/>
      <c r="AF95" s="123"/>
      <c r="AG95" s="124"/>
      <c r="AH95" s="125"/>
      <c r="AI95" s="124"/>
      <c r="AJ95" s="124"/>
      <c r="AK95" s="125"/>
      <c r="AL95" s="125"/>
      <c r="AM95" s="124"/>
      <c r="AN95" s="125"/>
      <c r="AO95" s="127"/>
      <c r="AP95" s="96"/>
      <c r="AQ95" s="97"/>
      <c r="AR95" s="97"/>
      <c r="AS95" s="97"/>
      <c r="AT95" s="97"/>
      <c r="AU95" s="97"/>
      <c r="AV95" s="97"/>
      <c r="AW95" s="97"/>
      <c r="AX95" s="97"/>
      <c r="AY95" s="99"/>
    </row>
    <row r="96" spans="1:51" ht="14.25" customHeight="1">
      <c r="A96" s="77"/>
      <c r="B96" s="80"/>
      <c r="C96" s="81"/>
      <c r="D96" s="82"/>
      <c r="E96" s="82"/>
      <c r="F96" s="81"/>
      <c r="G96" s="81"/>
      <c r="H96" s="82"/>
      <c r="I96" s="82"/>
      <c r="J96" s="81"/>
      <c r="K96" s="83"/>
      <c r="L96" s="84"/>
      <c r="M96" s="85"/>
      <c r="N96" s="86"/>
      <c r="O96" s="85"/>
      <c r="P96" s="85"/>
      <c r="Q96" s="86"/>
      <c r="R96" s="86"/>
      <c r="S96" s="85"/>
      <c r="T96" s="86"/>
      <c r="U96" s="87"/>
      <c r="V96" s="128"/>
      <c r="W96" s="129"/>
      <c r="X96" s="130"/>
      <c r="Y96" s="129"/>
      <c r="Z96" s="129"/>
      <c r="AA96" s="130"/>
      <c r="AB96" s="130"/>
      <c r="AC96" s="129"/>
      <c r="AD96" s="130"/>
      <c r="AE96" s="131"/>
      <c r="AF96" s="123"/>
      <c r="AG96" s="124"/>
      <c r="AH96" s="125"/>
      <c r="AI96" s="124"/>
      <c r="AJ96" s="124"/>
      <c r="AK96" s="125"/>
      <c r="AL96" s="125"/>
      <c r="AM96" s="124"/>
      <c r="AN96" s="125"/>
      <c r="AO96" s="127"/>
      <c r="AP96" s="96"/>
      <c r="AQ96" s="97"/>
      <c r="AR96" s="97"/>
      <c r="AS96" s="97"/>
      <c r="AT96" s="97"/>
      <c r="AU96" s="97"/>
      <c r="AV96" s="97"/>
      <c r="AW96" s="97"/>
      <c r="AX96" s="97"/>
      <c r="AY96" s="99"/>
    </row>
    <row r="97" spans="1:51" ht="14.25" customHeight="1">
      <c r="A97" s="77"/>
      <c r="B97" s="144"/>
      <c r="C97" s="145"/>
      <c r="D97" s="146"/>
      <c r="E97" s="146"/>
      <c r="F97" s="145"/>
      <c r="G97" s="145"/>
      <c r="H97" s="146"/>
      <c r="I97" s="146"/>
      <c r="J97" s="145"/>
      <c r="K97" s="147"/>
      <c r="L97" s="148"/>
      <c r="M97" s="149"/>
      <c r="N97" s="150"/>
      <c r="O97" s="149"/>
      <c r="P97" s="149"/>
      <c r="Q97" s="150"/>
      <c r="R97" s="150"/>
      <c r="S97" s="149"/>
      <c r="T97" s="150"/>
      <c r="U97" s="151"/>
      <c r="V97" s="152"/>
      <c r="W97" s="153"/>
      <c r="X97" s="154"/>
      <c r="Y97" s="153"/>
      <c r="Z97" s="153"/>
      <c r="AA97" s="154"/>
      <c r="AB97" s="154"/>
      <c r="AC97" s="153"/>
      <c r="AD97" s="154"/>
      <c r="AE97" s="155"/>
      <c r="AF97" s="156"/>
      <c r="AG97" s="157"/>
      <c r="AH97" s="158"/>
      <c r="AI97" s="157"/>
      <c r="AJ97" s="157"/>
      <c r="AK97" s="158"/>
      <c r="AL97" s="158"/>
      <c r="AM97" s="157"/>
      <c r="AN97" s="158"/>
      <c r="AO97" s="159"/>
      <c r="AP97" s="160"/>
      <c r="AQ97" s="161"/>
      <c r="AR97" s="161"/>
      <c r="AS97" s="161"/>
      <c r="AT97" s="161"/>
      <c r="AU97" s="161"/>
      <c r="AV97" s="161"/>
      <c r="AW97" s="161"/>
      <c r="AX97" s="161"/>
      <c r="AY97" s="162"/>
    </row>
    <row r="98" spans="1:51" ht="14.25" customHeight="1">
      <c r="A98" s="77"/>
    </row>
    <row r="99" spans="1:51" ht="14.25" customHeight="1">
      <c r="A99" s="77"/>
    </row>
    <row r="100" spans="1:51" ht="14.25" customHeight="1">
      <c r="A100" s="77"/>
    </row>
    <row r="101" spans="1:51" ht="14.25" customHeight="1">
      <c r="A101" s="77"/>
    </row>
    <row r="102" spans="1:51" ht="14.25" customHeight="1">
      <c r="A102" s="77"/>
    </row>
    <row r="103" spans="1:51" ht="14.25" customHeight="1">
      <c r="A103" s="77"/>
    </row>
    <row r="104" spans="1:51" ht="14.25" customHeight="1">
      <c r="A104" s="77"/>
    </row>
    <row r="105" spans="1:51" ht="14.25" customHeight="1">
      <c r="A105" s="77"/>
    </row>
    <row r="106" spans="1:51" ht="14.25" customHeight="1">
      <c r="A106" s="77"/>
    </row>
    <row r="107" spans="1:51" ht="14.25" customHeight="1">
      <c r="A107" s="77"/>
    </row>
    <row r="108" spans="1:51" ht="14.25" customHeight="1">
      <c r="A108" s="77"/>
    </row>
    <row r="109" spans="1:51" ht="14.25" customHeight="1">
      <c r="A109" s="77"/>
    </row>
    <row r="110" spans="1:51" ht="14.25" customHeight="1">
      <c r="A110" s="77"/>
    </row>
    <row r="111" spans="1:51" ht="14.25" customHeight="1">
      <c r="A111" s="77"/>
    </row>
    <row r="112" spans="1:51" ht="14.25" customHeight="1">
      <c r="A112" s="77"/>
    </row>
    <row r="113" spans="1:1" ht="14.25" customHeight="1">
      <c r="A113" s="77"/>
    </row>
    <row r="114" spans="1:1" ht="14.25" customHeight="1">
      <c r="A114" s="77"/>
    </row>
    <row r="115" spans="1:1" ht="14.25" customHeight="1">
      <c r="A115" s="77"/>
    </row>
    <row r="116" spans="1:1" ht="14.25" customHeight="1">
      <c r="A116" s="77"/>
    </row>
    <row r="117" spans="1:1" ht="14.25" customHeight="1">
      <c r="A117" s="77"/>
    </row>
    <row r="118" spans="1:1" ht="14.25" customHeight="1">
      <c r="A118" s="77"/>
    </row>
    <row r="119" spans="1:1" ht="14.25" customHeight="1">
      <c r="A119" s="77"/>
    </row>
    <row r="120" spans="1:1" ht="14.25" customHeight="1">
      <c r="A120" s="77"/>
    </row>
    <row r="121" spans="1:1" ht="14.25" customHeight="1">
      <c r="A121" s="77"/>
    </row>
    <row r="122" spans="1:1" ht="14.25" customHeight="1">
      <c r="A122" s="77"/>
    </row>
    <row r="123" spans="1:1" ht="14.25" customHeight="1">
      <c r="A123" s="77"/>
    </row>
    <row r="124" spans="1:1" ht="14.25" customHeight="1">
      <c r="A124" s="77"/>
    </row>
    <row r="125" spans="1:1" ht="14.25" customHeight="1">
      <c r="A125" s="77"/>
    </row>
    <row r="126" spans="1:1" ht="14.25" customHeight="1">
      <c r="A126" s="77"/>
    </row>
    <row r="127" spans="1:1" ht="14.25" customHeight="1">
      <c r="A127" s="77"/>
    </row>
    <row r="128" spans="1:1" ht="14.25" customHeight="1">
      <c r="A128" s="77"/>
    </row>
    <row r="129" spans="1:1" ht="14.25" customHeight="1">
      <c r="A129" s="77"/>
    </row>
    <row r="130" spans="1:1" ht="14.25" customHeight="1">
      <c r="A130" s="77"/>
    </row>
    <row r="131" spans="1:1" ht="14.25" customHeight="1">
      <c r="A131" s="77"/>
    </row>
    <row r="132" spans="1:1" ht="14.25" customHeight="1">
      <c r="A132" s="77"/>
    </row>
    <row r="133" spans="1:1" ht="14.25" customHeight="1">
      <c r="A133" s="77"/>
    </row>
    <row r="134" spans="1:1" ht="14.25" customHeight="1">
      <c r="A134" s="77"/>
    </row>
    <row r="135" spans="1:1" ht="14.25" customHeight="1">
      <c r="A135" s="77"/>
    </row>
    <row r="136" spans="1:1" ht="14.25" customHeight="1">
      <c r="A136" s="77"/>
    </row>
    <row r="137" spans="1:1" ht="14.25" customHeight="1">
      <c r="A137" s="77"/>
    </row>
    <row r="138" spans="1:1" ht="14.25" customHeight="1">
      <c r="A138" s="77"/>
    </row>
    <row r="139" spans="1:1" ht="14.25" customHeight="1">
      <c r="A139" s="77"/>
    </row>
    <row r="140" spans="1:1" ht="14.25" customHeight="1">
      <c r="A140" s="77"/>
    </row>
    <row r="141" spans="1:1" ht="14.25" customHeight="1">
      <c r="A141" s="77"/>
    </row>
    <row r="142" spans="1:1" ht="14.25" customHeight="1">
      <c r="A142" s="77"/>
    </row>
    <row r="143" spans="1:1" ht="14.25" customHeight="1">
      <c r="A143" s="77"/>
    </row>
    <row r="144" spans="1:1" ht="14.25" customHeight="1">
      <c r="A144" s="77"/>
    </row>
    <row r="145" spans="1:1" ht="14.25" customHeight="1">
      <c r="A145" s="77"/>
    </row>
    <row r="146" spans="1:1" ht="14.25" customHeight="1">
      <c r="A146" s="77"/>
    </row>
    <row r="147" spans="1:1" ht="14.25" customHeight="1">
      <c r="A147" s="77"/>
    </row>
    <row r="148" spans="1:1" ht="14.25" customHeight="1">
      <c r="A148" s="77"/>
    </row>
    <row r="149" spans="1:1" ht="14.25" customHeight="1">
      <c r="A149" s="77"/>
    </row>
    <row r="150" spans="1:1" ht="14.25" customHeight="1">
      <c r="A150" s="77"/>
    </row>
    <row r="151" spans="1:1" ht="14.25" customHeight="1">
      <c r="A151" s="77"/>
    </row>
    <row r="152" spans="1:1" ht="14.25" customHeight="1">
      <c r="A152" s="77"/>
    </row>
    <row r="153" spans="1:1" ht="14.25" customHeight="1">
      <c r="A153" s="77"/>
    </row>
    <row r="154" spans="1:1" ht="14.25" customHeight="1">
      <c r="A154" s="77"/>
    </row>
    <row r="155" spans="1:1" ht="14.25" customHeight="1">
      <c r="A155" s="77"/>
    </row>
    <row r="156" spans="1:1" ht="14.25" customHeight="1">
      <c r="A156" s="77"/>
    </row>
    <row r="157" spans="1:1" ht="14.25" customHeight="1">
      <c r="A157" s="77"/>
    </row>
    <row r="158" spans="1:1" ht="14.25" customHeight="1">
      <c r="A158" s="77"/>
    </row>
    <row r="159" spans="1:1" ht="14.25" customHeight="1">
      <c r="A159" s="77"/>
    </row>
    <row r="160" spans="1:1" ht="14.25" customHeight="1">
      <c r="A160" s="77"/>
    </row>
    <row r="161" spans="1:1" ht="14.25" customHeight="1">
      <c r="A161" s="77"/>
    </row>
    <row r="162" spans="1:1" ht="14.25" customHeight="1">
      <c r="A162" s="77"/>
    </row>
    <row r="163" spans="1:1" ht="14.25" customHeight="1">
      <c r="A163" s="77"/>
    </row>
    <row r="164" spans="1:1" ht="14.25" customHeight="1">
      <c r="A164" s="77"/>
    </row>
    <row r="165" spans="1:1" ht="14.25" customHeight="1">
      <c r="A165" s="77"/>
    </row>
    <row r="166" spans="1:1" ht="14.25" customHeight="1">
      <c r="A166" s="77"/>
    </row>
    <row r="167" spans="1:1" ht="14.25" customHeight="1">
      <c r="A167" s="77"/>
    </row>
    <row r="168" spans="1:1" ht="14.25" customHeight="1">
      <c r="A168" s="77"/>
    </row>
    <row r="169" spans="1:1" ht="14.25" customHeight="1">
      <c r="A169" s="77"/>
    </row>
    <row r="170" spans="1:1" ht="14.25" customHeight="1">
      <c r="A170" s="77"/>
    </row>
    <row r="171" spans="1:1" ht="14.25" customHeight="1">
      <c r="A171" s="77"/>
    </row>
    <row r="172" spans="1:1" ht="14.25" customHeight="1">
      <c r="A172" s="77"/>
    </row>
    <row r="173" spans="1:1" ht="14.25" customHeight="1">
      <c r="A173" s="77"/>
    </row>
    <row r="174" spans="1:1" ht="14.25" customHeight="1">
      <c r="A174" s="77"/>
    </row>
    <row r="175" spans="1:1" ht="14.25" customHeight="1">
      <c r="A175" s="77"/>
    </row>
    <row r="176" spans="1:1" ht="14.25" customHeight="1">
      <c r="A176" s="77"/>
    </row>
    <row r="177" spans="1:1" ht="14.25" customHeight="1">
      <c r="A177" s="77"/>
    </row>
    <row r="178" spans="1:1" ht="14.25" customHeight="1">
      <c r="A178" s="77"/>
    </row>
    <row r="179" spans="1:1" ht="14.25" customHeight="1">
      <c r="A179" s="77"/>
    </row>
    <row r="180" spans="1:1" ht="14.25" customHeight="1">
      <c r="A180" s="77"/>
    </row>
    <row r="181" spans="1:1" ht="14.25" customHeight="1">
      <c r="A181" s="77"/>
    </row>
    <row r="182" spans="1:1" ht="14.25" customHeight="1">
      <c r="A182" s="77"/>
    </row>
    <row r="183" spans="1:1" ht="14.25" customHeight="1">
      <c r="A183" s="77"/>
    </row>
    <row r="184" spans="1:1" ht="14.25" customHeight="1">
      <c r="A184" s="77"/>
    </row>
    <row r="185" spans="1:1" ht="14.25" customHeight="1">
      <c r="A185" s="77"/>
    </row>
    <row r="186" spans="1:1" ht="14.25" customHeight="1">
      <c r="A186" s="77"/>
    </row>
    <row r="187" spans="1:1" ht="14.25" customHeight="1">
      <c r="A187" s="77"/>
    </row>
    <row r="188" spans="1:1" ht="14.25" customHeight="1">
      <c r="A188" s="77"/>
    </row>
    <row r="189" spans="1:1" ht="14.25" customHeight="1">
      <c r="A189" s="77"/>
    </row>
    <row r="190" spans="1:1" ht="14.25" customHeight="1">
      <c r="A190" s="77"/>
    </row>
    <row r="191" spans="1:1" ht="14.25" customHeight="1">
      <c r="A191" s="77"/>
    </row>
    <row r="192" spans="1:1" ht="14.25" customHeight="1">
      <c r="A192" s="77"/>
    </row>
    <row r="193" spans="1:1" ht="14.25" customHeight="1">
      <c r="A193" s="77"/>
    </row>
    <row r="194" spans="1:1" ht="14.25" customHeight="1">
      <c r="A194" s="77"/>
    </row>
    <row r="195" spans="1:1" ht="14.25" customHeight="1">
      <c r="A195" s="77"/>
    </row>
    <row r="196" spans="1:1" ht="14.25" customHeight="1">
      <c r="A196" s="77"/>
    </row>
    <row r="197" spans="1:1" ht="14.25" customHeight="1">
      <c r="A197" s="77"/>
    </row>
    <row r="198" spans="1:1" ht="14.25" customHeight="1">
      <c r="A198" s="77"/>
    </row>
    <row r="199" spans="1:1" ht="14.25" customHeight="1">
      <c r="A199" s="77"/>
    </row>
    <row r="200" spans="1:1" ht="14.25" customHeight="1">
      <c r="A200" s="77"/>
    </row>
    <row r="201" spans="1:1" ht="14.25" customHeight="1">
      <c r="A201" s="77"/>
    </row>
    <row r="202" spans="1:1" ht="14.25" customHeight="1">
      <c r="A202" s="77"/>
    </row>
    <row r="203" spans="1:1" ht="14.25" customHeight="1">
      <c r="A203" s="77"/>
    </row>
    <row r="204" spans="1:1" ht="14.25" customHeight="1">
      <c r="A204" s="77"/>
    </row>
    <row r="205" spans="1:1" ht="14.25" customHeight="1">
      <c r="A205" s="77"/>
    </row>
    <row r="206" spans="1:1" ht="14.25" customHeight="1">
      <c r="A206" s="77"/>
    </row>
    <row r="207" spans="1:1" ht="14.25" customHeight="1">
      <c r="A207" s="77"/>
    </row>
    <row r="208" spans="1:1" ht="14.25" customHeight="1">
      <c r="A208" s="77"/>
    </row>
    <row r="209" spans="1:1" ht="14.25" customHeight="1">
      <c r="A209" s="77"/>
    </row>
    <row r="210" spans="1:1" ht="14.25" customHeight="1">
      <c r="A210" s="77"/>
    </row>
    <row r="211" spans="1:1" ht="14.25" customHeight="1">
      <c r="A211" s="77"/>
    </row>
    <row r="212" spans="1:1" ht="14.25" customHeight="1">
      <c r="A212" s="77"/>
    </row>
    <row r="213" spans="1:1" ht="14.25" customHeight="1">
      <c r="A213" s="77"/>
    </row>
    <row r="214" spans="1:1" ht="14.25" customHeight="1">
      <c r="A214" s="77"/>
    </row>
    <row r="215" spans="1:1" ht="14.25" customHeight="1">
      <c r="A215" s="77"/>
    </row>
    <row r="216" spans="1:1" ht="14.25" customHeight="1">
      <c r="A216" s="77"/>
    </row>
    <row r="217" spans="1:1" ht="14.25" customHeight="1">
      <c r="A217" s="77"/>
    </row>
    <row r="218" spans="1:1" ht="14.25" customHeight="1">
      <c r="A218" s="77"/>
    </row>
    <row r="219" spans="1:1" ht="14.25" customHeight="1">
      <c r="A219" s="77"/>
    </row>
    <row r="220" spans="1:1" ht="14.25" customHeight="1">
      <c r="A220" s="77"/>
    </row>
    <row r="221" spans="1:1" ht="14.25" customHeight="1">
      <c r="A221" s="77"/>
    </row>
    <row r="222" spans="1:1" ht="14.25" customHeight="1">
      <c r="A222" s="77"/>
    </row>
    <row r="223" spans="1:1" ht="14.25" customHeight="1">
      <c r="A223" s="77"/>
    </row>
    <row r="224" spans="1:1" ht="14.25" customHeight="1">
      <c r="A224" s="77"/>
    </row>
    <row r="225" spans="1:1" ht="14.25" customHeight="1">
      <c r="A225" s="77"/>
    </row>
    <row r="226" spans="1:1" ht="14.25" customHeight="1">
      <c r="A226" s="77"/>
    </row>
    <row r="227" spans="1:1" ht="14.25" customHeight="1">
      <c r="A227" s="77"/>
    </row>
    <row r="228" spans="1:1" ht="14.25" customHeight="1">
      <c r="A228" s="77"/>
    </row>
    <row r="229" spans="1:1" ht="14.25" customHeight="1">
      <c r="A229" s="77"/>
    </row>
    <row r="230" spans="1:1" ht="14.25" customHeight="1">
      <c r="A230" s="77"/>
    </row>
    <row r="231" spans="1:1" ht="14.25" customHeight="1">
      <c r="A231" s="77"/>
    </row>
    <row r="232" spans="1:1" ht="14.25" customHeight="1">
      <c r="A232" s="77"/>
    </row>
    <row r="233" spans="1:1" ht="14.25" customHeight="1">
      <c r="A233" s="77"/>
    </row>
    <row r="234" spans="1:1" ht="14.25" customHeight="1">
      <c r="A234" s="77"/>
    </row>
    <row r="235" spans="1:1" ht="14.25" customHeight="1">
      <c r="A235" s="77"/>
    </row>
    <row r="236" spans="1:1" ht="14.25" customHeight="1">
      <c r="A236" s="77"/>
    </row>
    <row r="237" spans="1:1" ht="14.25" customHeight="1">
      <c r="A237" s="77"/>
    </row>
    <row r="238" spans="1:1" ht="14.25" customHeight="1">
      <c r="A238" s="77"/>
    </row>
    <row r="239" spans="1:1" ht="14.25" customHeight="1">
      <c r="A239" s="77"/>
    </row>
    <row r="240" spans="1:1" ht="14.25" customHeight="1">
      <c r="A240" s="77"/>
    </row>
    <row r="241" spans="1:1" ht="14.25" customHeight="1">
      <c r="A241" s="77"/>
    </row>
    <row r="242" spans="1:1" ht="14.25" customHeight="1">
      <c r="A242" s="77"/>
    </row>
    <row r="243" spans="1:1" ht="14.25" customHeight="1">
      <c r="A243" s="77"/>
    </row>
    <row r="244" spans="1:1" ht="14.25" customHeight="1">
      <c r="A244" s="77"/>
    </row>
    <row r="245" spans="1:1" ht="14.25" customHeight="1">
      <c r="A245" s="77"/>
    </row>
    <row r="246" spans="1:1" ht="14.25" customHeight="1">
      <c r="A246" s="77"/>
    </row>
    <row r="247" spans="1:1" ht="14.25" customHeight="1">
      <c r="A247" s="77"/>
    </row>
    <row r="248" spans="1:1" ht="14.25" customHeight="1">
      <c r="A248" s="77"/>
    </row>
    <row r="249" spans="1:1" ht="14.25" customHeight="1">
      <c r="A249" s="77"/>
    </row>
    <row r="250" spans="1:1" ht="14.25" customHeight="1">
      <c r="A250" s="77"/>
    </row>
    <row r="251" spans="1:1" ht="14.25" customHeight="1">
      <c r="A251" s="77"/>
    </row>
    <row r="252" spans="1:1" ht="14.25" customHeight="1">
      <c r="A252" s="77"/>
    </row>
    <row r="253" spans="1:1" ht="14.25" customHeight="1">
      <c r="A253" s="77"/>
    </row>
    <row r="254" spans="1:1" ht="14.25" customHeight="1">
      <c r="A254" s="77"/>
    </row>
    <row r="255" spans="1:1" ht="14.25" customHeight="1">
      <c r="A255" s="77"/>
    </row>
    <row r="256" spans="1:1" ht="14.25" customHeight="1">
      <c r="A256" s="77"/>
    </row>
    <row r="257" spans="1:1" ht="14.25" customHeight="1">
      <c r="A257" s="77"/>
    </row>
    <row r="258" spans="1:1" ht="14.25" customHeight="1">
      <c r="A258" s="77"/>
    </row>
    <row r="259" spans="1:1" ht="14.25" customHeight="1">
      <c r="A259" s="77"/>
    </row>
    <row r="260" spans="1:1" ht="14.25" customHeight="1">
      <c r="A260" s="77"/>
    </row>
    <row r="261" spans="1:1" ht="14.25" customHeight="1">
      <c r="A261" s="77"/>
    </row>
    <row r="262" spans="1:1" ht="14.25" customHeight="1">
      <c r="A262" s="77"/>
    </row>
    <row r="263" spans="1:1" ht="14.25" customHeight="1">
      <c r="A263" s="77"/>
    </row>
    <row r="264" spans="1:1" ht="14.25" customHeight="1">
      <c r="A264" s="77"/>
    </row>
    <row r="265" spans="1:1" ht="14.25" customHeight="1">
      <c r="A265" s="77"/>
    </row>
    <row r="266" spans="1:1" ht="14.25" customHeight="1">
      <c r="A266" s="77"/>
    </row>
    <row r="267" spans="1:1" ht="14.25" customHeight="1">
      <c r="A267" s="77"/>
    </row>
    <row r="268" spans="1:1" ht="14.25" customHeight="1">
      <c r="A268" s="77"/>
    </row>
    <row r="269" spans="1:1" ht="14.25" customHeight="1">
      <c r="A269" s="77"/>
    </row>
    <row r="270" spans="1:1" ht="14.25" customHeight="1">
      <c r="A270" s="77"/>
    </row>
    <row r="271" spans="1:1" ht="14.25" customHeight="1">
      <c r="A271" s="77"/>
    </row>
    <row r="272" spans="1:1" ht="14.25" customHeight="1">
      <c r="A272" s="77"/>
    </row>
    <row r="273" spans="1:1" ht="14.25" customHeight="1">
      <c r="A273" s="77"/>
    </row>
    <row r="274" spans="1:1" ht="14.25" customHeight="1">
      <c r="A274" s="77"/>
    </row>
    <row r="275" spans="1:1" ht="14.25" customHeight="1">
      <c r="A275" s="77"/>
    </row>
    <row r="276" spans="1:1" ht="14.25" customHeight="1">
      <c r="A276" s="77"/>
    </row>
    <row r="277" spans="1:1" ht="14.25" customHeight="1">
      <c r="A277" s="77"/>
    </row>
    <row r="278" spans="1:1" ht="14.25" customHeight="1">
      <c r="A278" s="77"/>
    </row>
    <row r="279" spans="1:1" ht="14.25" customHeight="1">
      <c r="A279" s="77"/>
    </row>
    <row r="280" spans="1:1" ht="14.25" customHeight="1">
      <c r="A280" s="77"/>
    </row>
    <row r="281" spans="1:1" ht="14.25" customHeight="1">
      <c r="A281" s="77"/>
    </row>
    <row r="282" spans="1:1" ht="14.25" customHeight="1">
      <c r="A282" s="77"/>
    </row>
    <row r="283" spans="1:1" ht="14.25" customHeight="1">
      <c r="A283" s="77"/>
    </row>
    <row r="284" spans="1:1" ht="14.25" customHeight="1">
      <c r="A284" s="77"/>
    </row>
    <row r="285" spans="1:1" ht="14.25" customHeight="1">
      <c r="A285" s="77"/>
    </row>
    <row r="286" spans="1:1" ht="14.25" customHeight="1">
      <c r="A286" s="77"/>
    </row>
    <row r="287" spans="1:1" ht="14.25" customHeight="1">
      <c r="A287" s="77"/>
    </row>
    <row r="288" spans="1:1" ht="14.25" customHeight="1">
      <c r="A288" s="77"/>
    </row>
    <row r="289" spans="1:1" ht="14.25" customHeight="1">
      <c r="A289" s="77"/>
    </row>
    <row r="290" spans="1:1" ht="14.25" customHeight="1">
      <c r="A290" s="77"/>
    </row>
    <row r="291" spans="1:1" ht="14.25" customHeight="1">
      <c r="A291" s="77"/>
    </row>
    <row r="292" spans="1:1" ht="14.25" customHeight="1">
      <c r="A292" s="77"/>
    </row>
    <row r="293" spans="1:1" ht="14.25" customHeight="1">
      <c r="A293" s="77"/>
    </row>
    <row r="294" spans="1:1" ht="14.25" customHeight="1">
      <c r="A294" s="77"/>
    </row>
    <row r="295" spans="1:1" ht="14.25" customHeight="1">
      <c r="A295" s="77"/>
    </row>
    <row r="296" spans="1:1" ht="14.25" customHeight="1">
      <c r="A296" s="77"/>
    </row>
    <row r="297" spans="1:1" ht="14.25" customHeight="1">
      <c r="A297" s="77"/>
    </row>
    <row r="298" spans="1:1" ht="14.25" customHeight="1">
      <c r="A298" s="77"/>
    </row>
    <row r="299" spans="1:1" ht="14.25" customHeight="1">
      <c r="A299" s="77"/>
    </row>
    <row r="300" spans="1:1" ht="14.25" customHeight="1">
      <c r="A300" s="77"/>
    </row>
    <row r="301" spans="1:1" ht="14.25" customHeight="1">
      <c r="A301" s="77"/>
    </row>
    <row r="302" spans="1:1" ht="14.25" customHeight="1">
      <c r="A302" s="77"/>
    </row>
    <row r="303" spans="1:1" ht="14.25" customHeight="1">
      <c r="A303" s="77"/>
    </row>
    <row r="304" spans="1:1" ht="14.25" customHeight="1">
      <c r="A304" s="77"/>
    </row>
    <row r="305" spans="1:1" ht="14.25" customHeight="1">
      <c r="A305" s="77"/>
    </row>
    <row r="306" spans="1:1" ht="14.25" customHeight="1">
      <c r="A306" s="77"/>
    </row>
    <row r="307" spans="1:1" ht="14.25" customHeight="1">
      <c r="A307" s="77"/>
    </row>
    <row r="308" spans="1:1" ht="14.25" customHeight="1">
      <c r="A308" s="77"/>
    </row>
    <row r="309" spans="1:1" ht="14.25" customHeight="1">
      <c r="A309" s="77"/>
    </row>
    <row r="310" spans="1:1" ht="14.25" customHeight="1">
      <c r="A310" s="77"/>
    </row>
    <row r="311" spans="1:1" ht="14.25" customHeight="1">
      <c r="A311" s="77"/>
    </row>
    <row r="312" spans="1:1" ht="14.25" customHeight="1">
      <c r="A312" s="77"/>
    </row>
    <row r="313" spans="1:1" ht="14.25" customHeight="1">
      <c r="A313" s="77"/>
    </row>
    <row r="314" spans="1:1" ht="14.25" customHeight="1">
      <c r="A314" s="77"/>
    </row>
    <row r="315" spans="1:1" ht="14.25" customHeight="1">
      <c r="A315" s="77"/>
    </row>
    <row r="316" spans="1:1" ht="14.25" customHeight="1">
      <c r="A316" s="77"/>
    </row>
    <row r="317" spans="1:1" ht="14.25" customHeight="1">
      <c r="A317" s="77"/>
    </row>
    <row r="318" spans="1:1" ht="14.25" customHeight="1">
      <c r="A318" s="77"/>
    </row>
    <row r="319" spans="1:1" ht="14.25" customHeight="1">
      <c r="A319" s="77"/>
    </row>
    <row r="320" spans="1:1" ht="14.25" customHeight="1">
      <c r="A320" s="77"/>
    </row>
    <row r="321" spans="1:1" ht="14.25" customHeight="1">
      <c r="A321" s="77"/>
    </row>
    <row r="322" spans="1:1" ht="14.25" customHeight="1">
      <c r="A322" s="77"/>
    </row>
    <row r="323" spans="1:1" ht="14.25" customHeight="1">
      <c r="A323" s="77"/>
    </row>
    <row r="324" spans="1:1" ht="14.25" customHeight="1">
      <c r="A324" s="77"/>
    </row>
    <row r="325" spans="1:1" ht="14.25" customHeight="1">
      <c r="A325" s="77"/>
    </row>
    <row r="326" spans="1:1" ht="14.25" customHeight="1">
      <c r="A326" s="77"/>
    </row>
    <row r="327" spans="1:1" ht="14.25" customHeight="1">
      <c r="A327" s="77"/>
    </row>
    <row r="328" spans="1:1" ht="14.25" customHeight="1">
      <c r="A328" s="77"/>
    </row>
    <row r="329" spans="1:1" ht="14.25" customHeight="1">
      <c r="A329" s="77"/>
    </row>
    <row r="330" spans="1:1" ht="14.25" customHeight="1">
      <c r="A330" s="77"/>
    </row>
    <row r="331" spans="1:1" ht="14.25" customHeight="1">
      <c r="A331" s="77"/>
    </row>
    <row r="332" spans="1:1" ht="14.25" customHeight="1">
      <c r="A332" s="77"/>
    </row>
    <row r="333" spans="1:1" ht="14.25" customHeight="1">
      <c r="A333" s="77"/>
    </row>
    <row r="334" spans="1:1" ht="14.25" customHeight="1">
      <c r="A334" s="77"/>
    </row>
    <row r="335" spans="1:1" ht="14.25" customHeight="1">
      <c r="A335" s="77"/>
    </row>
    <row r="336" spans="1:1" ht="14.25" customHeight="1">
      <c r="A336" s="77"/>
    </row>
    <row r="337" spans="1:1" ht="14.25" customHeight="1">
      <c r="A337" s="77"/>
    </row>
    <row r="338" spans="1:1" ht="14.25" customHeight="1">
      <c r="A338" s="77"/>
    </row>
    <row r="339" spans="1:1" ht="14.25" customHeight="1">
      <c r="A339" s="77"/>
    </row>
    <row r="340" spans="1:1" ht="14.25" customHeight="1">
      <c r="A340" s="77"/>
    </row>
    <row r="341" spans="1:1" ht="14.25" customHeight="1">
      <c r="A341" s="77"/>
    </row>
    <row r="342" spans="1:1" ht="14.25" customHeight="1">
      <c r="A342" s="77"/>
    </row>
    <row r="343" spans="1:1" ht="14.25" customHeight="1">
      <c r="A343" s="77"/>
    </row>
    <row r="344" spans="1:1" ht="14.25" customHeight="1">
      <c r="A344" s="77"/>
    </row>
    <row r="345" spans="1:1" ht="14.25" customHeight="1">
      <c r="A345" s="77"/>
    </row>
    <row r="346" spans="1:1" ht="14.25" customHeight="1">
      <c r="A346" s="77"/>
    </row>
    <row r="347" spans="1:1" ht="14.25" customHeight="1">
      <c r="A347" s="77"/>
    </row>
    <row r="348" spans="1:1" ht="14.25" customHeight="1">
      <c r="A348" s="77"/>
    </row>
    <row r="349" spans="1:1" ht="14.25" customHeight="1">
      <c r="A349" s="77"/>
    </row>
    <row r="350" spans="1:1" ht="14.25" customHeight="1">
      <c r="A350" s="77"/>
    </row>
    <row r="351" spans="1:1" ht="14.25" customHeight="1">
      <c r="A351" s="77"/>
    </row>
    <row r="352" spans="1:1" ht="14.25" customHeight="1">
      <c r="A352" s="77"/>
    </row>
    <row r="353" spans="1:1" ht="14.25" customHeight="1">
      <c r="A353" s="77"/>
    </row>
    <row r="354" spans="1:1" ht="14.25" customHeight="1">
      <c r="A354" s="77"/>
    </row>
    <row r="355" spans="1:1" ht="14.25" customHeight="1">
      <c r="A355" s="77"/>
    </row>
    <row r="356" spans="1:1" ht="14.25" customHeight="1">
      <c r="A356" s="77"/>
    </row>
    <row r="357" spans="1:1" ht="14.25" customHeight="1">
      <c r="A357" s="77"/>
    </row>
    <row r="358" spans="1:1" ht="14.25" customHeight="1">
      <c r="A358" s="77"/>
    </row>
    <row r="359" spans="1:1" ht="14.25" customHeight="1">
      <c r="A359" s="77"/>
    </row>
    <row r="360" spans="1:1" ht="14.25" customHeight="1">
      <c r="A360" s="77"/>
    </row>
    <row r="361" spans="1:1" ht="14.25" customHeight="1">
      <c r="A361" s="77"/>
    </row>
    <row r="362" spans="1:1" ht="14.25" customHeight="1">
      <c r="A362" s="77"/>
    </row>
    <row r="363" spans="1:1" ht="14.25" customHeight="1">
      <c r="A363" s="77"/>
    </row>
    <row r="364" spans="1:1" ht="14.25" customHeight="1">
      <c r="A364" s="77"/>
    </row>
    <row r="365" spans="1:1" ht="14.25" customHeight="1">
      <c r="A365" s="77"/>
    </row>
    <row r="366" spans="1:1" ht="14.25" customHeight="1">
      <c r="A366" s="77"/>
    </row>
    <row r="367" spans="1:1" ht="14.25" customHeight="1">
      <c r="A367" s="77"/>
    </row>
    <row r="368" spans="1:1" ht="14.25" customHeight="1">
      <c r="A368" s="77"/>
    </row>
    <row r="369" spans="1:1" ht="14.25" customHeight="1">
      <c r="A369" s="77"/>
    </row>
    <row r="370" spans="1:1" ht="14.25" customHeight="1">
      <c r="A370" s="77"/>
    </row>
    <row r="371" spans="1:1" ht="14.25" customHeight="1">
      <c r="A371" s="77"/>
    </row>
    <row r="372" spans="1:1" ht="14.25" customHeight="1">
      <c r="A372" s="77"/>
    </row>
    <row r="373" spans="1:1" ht="14.25" customHeight="1">
      <c r="A373" s="77"/>
    </row>
    <row r="374" spans="1:1" ht="14.25" customHeight="1">
      <c r="A374" s="77"/>
    </row>
    <row r="375" spans="1:1" ht="14.25" customHeight="1">
      <c r="A375" s="77"/>
    </row>
    <row r="376" spans="1:1" ht="14.25" customHeight="1">
      <c r="A376" s="77"/>
    </row>
    <row r="377" spans="1:1" ht="14.25" customHeight="1">
      <c r="A377" s="77"/>
    </row>
    <row r="378" spans="1:1" ht="14.25" customHeight="1">
      <c r="A378" s="77"/>
    </row>
    <row r="379" spans="1:1" ht="14.25" customHeight="1">
      <c r="A379" s="77"/>
    </row>
    <row r="380" spans="1:1" ht="14.25" customHeight="1">
      <c r="A380" s="77"/>
    </row>
    <row r="381" spans="1:1" ht="14.25" customHeight="1">
      <c r="A381" s="77"/>
    </row>
    <row r="382" spans="1:1" ht="14.25" customHeight="1">
      <c r="A382" s="77"/>
    </row>
    <row r="383" spans="1:1" ht="14.25" customHeight="1">
      <c r="A383" s="77"/>
    </row>
    <row r="384" spans="1:1" ht="14.25" customHeight="1">
      <c r="A384" s="77"/>
    </row>
    <row r="385" spans="1:1" ht="14.25" customHeight="1">
      <c r="A385" s="77"/>
    </row>
    <row r="386" spans="1:1" ht="14.25" customHeight="1">
      <c r="A386" s="77"/>
    </row>
    <row r="387" spans="1:1" ht="14.25" customHeight="1">
      <c r="A387" s="77"/>
    </row>
    <row r="388" spans="1:1" ht="14.25" customHeight="1">
      <c r="A388" s="77"/>
    </row>
    <row r="389" spans="1:1" ht="14.25" customHeight="1">
      <c r="A389" s="77"/>
    </row>
    <row r="390" spans="1:1" ht="14.25" customHeight="1">
      <c r="A390" s="77"/>
    </row>
    <row r="391" spans="1:1" ht="14.25" customHeight="1">
      <c r="A391" s="77"/>
    </row>
    <row r="392" spans="1:1" ht="14.25" customHeight="1">
      <c r="A392" s="77"/>
    </row>
    <row r="393" spans="1:1" ht="14.25" customHeight="1">
      <c r="A393" s="77"/>
    </row>
    <row r="394" spans="1:1" ht="14.25" customHeight="1">
      <c r="A394" s="77"/>
    </row>
    <row r="395" spans="1:1" ht="14.25" customHeight="1">
      <c r="A395" s="77"/>
    </row>
    <row r="396" spans="1:1" ht="14.25" customHeight="1">
      <c r="A396" s="77"/>
    </row>
    <row r="397" spans="1:1" ht="14.25" customHeight="1">
      <c r="A397" s="77"/>
    </row>
    <row r="398" spans="1:1" ht="14.25" customHeight="1">
      <c r="A398" s="77"/>
    </row>
    <row r="399" spans="1:1" ht="14.25" customHeight="1">
      <c r="A399" s="77"/>
    </row>
    <row r="400" spans="1:1" ht="14.25" customHeight="1">
      <c r="A400" s="77"/>
    </row>
    <row r="401" spans="1:1" ht="14.25" customHeight="1">
      <c r="A401" s="77"/>
    </row>
    <row r="402" spans="1:1" ht="14.25" customHeight="1">
      <c r="A402" s="77"/>
    </row>
    <row r="403" spans="1:1" ht="14.25" customHeight="1">
      <c r="A403" s="77"/>
    </row>
    <row r="404" spans="1:1" ht="14.25" customHeight="1">
      <c r="A404" s="77"/>
    </row>
    <row r="405" spans="1:1" ht="14.25" customHeight="1">
      <c r="A405" s="77"/>
    </row>
    <row r="406" spans="1:1" ht="14.25" customHeight="1">
      <c r="A406" s="77"/>
    </row>
    <row r="407" spans="1:1" ht="14.25" customHeight="1">
      <c r="A407" s="77"/>
    </row>
    <row r="408" spans="1:1" ht="14.25" customHeight="1">
      <c r="A408" s="77"/>
    </row>
    <row r="409" spans="1:1" ht="14.25" customHeight="1">
      <c r="A409" s="77"/>
    </row>
    <row r="410" spans="1:1" ht="14.25" customHeight="1">
      <c r="A410" s="77"/>
    </row>
    <row r="411" spans="1:1" ht="14.25" customHeight="1">
      <c r="A411" s="77"/>
    </row>
    <row r="412" spans="1:1" ht="14.25" customHeight="1">
      <c r="A412" s="77"/>
    </row>
    <row r="413" spans="1:1" ht="14.25" customHeight="1">
      <c r="A413" s="77"/>
    </row>
    <row r="414" spans="1:1" ht="14.25" customHeight="1">
      <c r="A414" s="77"/>
    </row>
    <row r="415" spans="1:1" ht="14.25" customHeight="1">
      <c r="A415" s="77"/>
    </row>
    <row r="416" spans="1:1" ht="14.25" customHeight="1">
      <c r="A416" s="77"/>
    </row>
    <row r="417" spans="1:1" ht="14.25" customHeight="1">
      <c r="A417" s="77"/>
    </row>
    <row r="418" spans="1:1" ht="14.25" customHeight="1">
      <c r="A418" s="77"/>
    </row>
    <row r="419" spans="1:1" ht="14.25" customHeight="1">
      <c r="A419" s="77"/>
    </row>
    <row r="420" spans="1:1" ht="14.25" customHeight="1">
      <c r="A420" s="77"/>
    </row>
    <row r="421" spans="1:1" ht="14.25" customHeight="1">
      <c r="A421" s="77"/>
    </row>
    <row r="422" spans="1:1" ht="14.25" customHeight="1">
      <c r="A422" s="77"/>
    </row>
    <row r="423" spans="1:1" ht="14.25" customHeight="1">
      <c r="A423" s="77"/>
    </row>
    <row r="424" spans="1:1" ht="14.25" customHeight="1">
      <c r="A424" s="77"/>
    </row>
    <row r="425" spans="1:1" ht="14.25" customHeight="1">
      <c r="A425" s="77"/>
    </row>
    <row r="426" spans="1:1" ht="14.25" customHeight="1">
      <c r="A426" s="77"/>
    </row>
    <row r="427" spans="1:1" ht="14.25" customHeight="1">
      <c r="A427" s="77"/>
    </row>
    <row r="428" spans="1:1" ht="14.25" customHeight="1">
      <c r="A428" s="77"/>
    </row>
    <row r="429" spans="1:1" ht="14.25" customHeight="1">
      <c r="A429" s="77"/>
    </row>
    <row r="430" spans="1:1" ht="14.25" customHeight="1">
      <c r="A430" s="77"/>
    </row>
    <row r="431" spans="1:1" ht="14.25" customHeight="1">
      <c r="A431" s="77"/>
    </row>
    <row r="432" spans="1:1" ht="14.25" customHeight="1">
      <c r="A432" s="77"/>
    </row>
    <row r="433" spans="1:1" ht="14.25" customHeight="1">
      <c r="A433" s="77"/>
    </row>
    <row r="434" spans="1:1" ht="14.25" customHeight="1">
      <c r="A434" s="77"/>
    </row>
    <row r="435" spans="1:1" ht="14.25" customHeight="1">
      <c r="A435" s="77"/>
    </row>
    <row r="436" spans="1:1" ht="14.25" customHeight="1">
      <c r="A436" s="77"/>
    </row>
    <row r="437" spans="1:1" ht="14.25" customHeight="1">
      <c r="A437" s="77"/>
    </row>
    <row r="438" spans="1:1" ht="14.25" customHeight="1">
      <c r="A438" s="77"/>
    </row>
    <row r="439" spans="1:1" ht="14.25" customHeight="1">
      <c r="A439" s="77"/>
    </row>
    <row r="440" spans="1:1" ht="14.25" customHeight="1">
      <c r="A440" s="77"/>
    </row>
    <row r="441" spans="1:1" ht="14.25" customHeight="1">
      <c r="A441" s="77"/>
    </row>
    <row r="442" spans="1:1" ht="14.25" customHeight="1">
      <c r="A442" s="77"/>
    </row>
    <row r="443" spans="1:1" ht="14.25" customHeight="1">
      <c r="A443" s="77"/>
    </row>
    <row r="444" spans="1:1" ht="14.25" customHeight="1">
      <c r="A444" s="77"/>
    </row>
    <row r="445" spans="1:1" ht="14.25" customHeight="1">
      <c r="A445" s="77"/>
    </row>
    <row r="446" spans="1:1" ht="14.25" customHeight="1">
      <c r="A446" s="77"/>
    </row>
    <row r="447" spans="1:1" ht="14.25" customHeight="1">
      <c r="A447" s="77"/>
    </row>
    <row r="448" spans="1:1" ht="14.25" customHeight="1">
      <c r="A448" s="77"/>
    </row>
    <row r="449" spans="1:1" ht="14.25" customHeight="1">
      <c r="A449" s="77"/>
    </row>
    <row r="450" spans="1:1" ht="14.25" customHeight="1">
      <c r="A450" s="77"/>
    </row>
    <row r="451" spans="1:1" ht="14.25" customHeight="1">
      <c r="A451" s="77"/>
    </row>
    <row r="452" spans="1:1" ht="14.25" customHeight="1">
      <c r="A452" s="77"/>
    </row>
    <row r="453" spans="1:1" ht="14.25" customHeight="1">
      <c r="A453" s="77"/>
    </row>
    <row r="454" spans="1:1" ht="14.25" customHeight="1">
      <c r="A454" s="77"/>
    </row>
    <row r="455" spans="1:1" ht="14.25" customHeight="1">
      <c r="A455" s="77"/>
    </row>
    <row r="456" spans="1:1" ht="14.25" customHeight="1">
      <c r="A456" s="77"/>
    </row>
    <row r="457" spans="1:1" ht="14.25" customHeight="1">
      <c r="A457" s="77"/>
    </row>
    <row r="458" spans="1:1" ht="14.25" customHeight="1">
      <c r="A458" s="77"/>
    </row>
    <row r="459" spans="1:1" ht="14.25" customHeight="1">
      <c r="A459" s="77"/>
    </row>
    <row r="460" spans="1:1" ht="14.25" customHeight="1">
      <c r="A460" s="77"/>
    </row>
    <row r="461" spans="1:1" ht="14.25" customHeight="1">
      <c r="A461" s="77"/>
    </row>
    <row r="462" spans="1:1" ht="14.25" customHeight="1">
      <c r="A462" s="77"/>
    </row>
    <row r="463" spans="1:1" ht="14.25" customHeight="1">
      <c r="A463" s="77"/>
    </row>
    <row r="464" spans="1:1" ht="14.25" customHeight="1">
      <c r="A464" s="77"/>
    </row>
    <row r="465" spans="1:1" ht="14.25" customHeight="1">
      <c r="A465" s="77"/>
    </row>
    <row r="466" spans="1:1" ht="14.25" customHeight="1">
      <c r="A466" s="77"/>
    </row>
    <row r="467" spans="1:1" ht="14.25" customHeight="1">
      <c r="A467" s="77"/>
    </row>
    <row r="468" spans="1:1" ht="14.25" customHeight="1">
      <c r="A468" s="77"/>
    </row>
    <row r="469" spans="1:1" ht="14.25" customHeight="1">
      <c r="A469" s="77"/>
    </row>
    <row r="470" spans="1:1" ht="14.25" customHeight="1">
      <c r="A470" s="77"/>
    </row>
    <row r="471" spans="1:1" ht="14.25" customHeight="1">
      <c r="A471" s="77"/>
    </row>
    <row r="472" spans="1:1" ht="14.25" customHeight="1">
      <c r="A472" s="77"/>
    </row>
    <row r="473" spans="1:1" ht="14.25" customHeight="1">
      <c r="A473" s="77"/>
    </row>
    <row r="474" spans="1:1" ht="14.25" customHeight="1">
      <c r="A474" s="77"/>
    </row>
    <row r="475" spans="1:1" ht="14.25" customHeight="1">
      <c r="A475" s="77"/>
    </row>
    <row r="476" spans="1:1" ht="14.25" customHeight="1">
      <c r="A476" s="77"/>
    </row>
    <row r="477" spans="1:1" ht="14.25" customHeight="1">
      <c r="A477" s="77"/>
    </row>
    <row r="478" spans="1:1" ht="14.25" customHeight="1">
      <c r="A478" s="77"/>
    </row>
    <row r="479" spans="1:1" ht="14.25" customHeight="1">
      <c r="A479" s="77"/>
    </row>
    <row r="480" spans="1:1" ht="14.25" customHeight="1">
      <c r="A480" s="77"/>
    </row>
    <row r="481" spans="1:1" ht="14.25" customHeight="1">
      <c r="A481" s="77"/>
    </row>
    <row r="482" spans="1:1" ht="14.25" customHeight="1">
      <c r="A482" s="77"/>
    </row>
    <row r="483" spans="1:1" ht="14.25" customHeight="1">
      <c r="A483" s="77"/>
    </row>
    <row r="484" spans="1:1" ht="14.25" customHeight="1">
      <c r="A484" s="77"/>
    </row>
    <row r="485" spans="1:1" ht="14.25" customHeight="1">
      <c r="A485" s="77"/>
    </row>
    <row r="486" spans="1:1" ht="14.25" customHeight="1">
      <c r="A486" s="77"/>
    </row>
    <row r="487" spans="1:1" ht="14.25" customHeight="1">
      <c r="A487" s="77"/>
    </row>
    <row r="488" spans="1:1" ht="14.25" customHeight="1">
      <c r="A488" s="77"/>
    </row>
    <row r="489" spans="1:1" ht="14.25" customHeight="1">
      <c r="A489" s="77"/>
    </row>
    <row r="490" spans="1:1" ht="14.25" customHeight="1">
      <c r="A490" s="77"/>
    </row>
    <row r="491" spans="1:1" ht="14.25" customHeight="1">
      <c r="A491" s="77"/>
    </row>
    <row r="492" spans="1:1" ht="14.25" customHeight="1">
      <c r="A492" s="77"/>
    </row>
    <row r="493" spans="1:1" ht="14.25" customHeight="1">
      <c r="A493" s="77"/>
    </row>
    <row r="494" spans="1:1" ht="14.25" customHeight="1">
      <c r="A494" s="77"/>
    </row>
    <row r="495" spans="1:1" ht="14.25" customHeight="1">
      <c r="A495" s="77"/>
    </row>
    <row r="496" spans="1:1" ht="14.25" customHeight="1">
      <c r="A496" s="77"/>
    </row>
    <row r="497" spans="1:1" ht="14.25" customHeight="1">
      <c r="A497" s="77"/>
    </row>
    <row r="498" spans="1:1" ht="14.25" customHeight="1">
      <c r="A498" s="77"/>
    </row>
    <row r="499" spans="1:1" ht="14.25" customHeight="1">
      <c r="A499" s="77"/>
    </row>
    <row r="500" spans="1:1" ht="14.25" customHeight="1">
      <c r="A500" s="77"/>
    </row>
    <row r="501" spans="1:1" ht="14.25" customHeight="1">
      <c r="A501" s="77"/>
    </row>
    <row r="502" spans="1:1" ht="14.25" customHeight="1">
      <c r="A502" s="77"/>
    </row>
    <row r="503" spans="1:1" ht="14.25" customHeight="1">
      <c r="A503" s="77"/>
    </row>
    <row r="504" spans="1:1" ht="14.25" customHeight="1">
      <c r="A504" s="77"/>
    </row>
    <row r="505" spans="1:1" ht="14.25" customHeight="1">
      <c r="A505" s="77"/>
    </row>
    <row r="506" spans="1:1" ht="14.25" customHeight="1">
      <c r="A506" s="77"/>
    </row>
    <row r="507" spans="1:1" ht="14.25" customHeight="1">
      <c r="A507" s="77"/>
    </row>
    <row r="508" spans="1:1" ht="14.25" customHeight="1">
      <c r="A508" s="77"/>
    </row>
    <row r="509" spans="1:1" ht="14.25" customHeight="1">
      <c r="A509" s="77"/>
    </row>
    <row r="510" spans="1:1" ht="14.25" customHeight="1">
      <c r="A510" s="77"/>
    </row>
    <row r="511" spans="1:1" ht="14.25" customHeight="1">
      <c r="A511" s="77"/>
    </row>
    <row r="512" spans="1:1" ht="14.25" customHeight="1">
      <c r="A512" s="77"/>
    </row>
    <row r="513" spans="1:1" ht="14.25" customHeight="1">
      <c r="A513" s="77"/>
    </row>
    <row r="514" spans="1:1" ht="14.25" customHeight="1">
      <c r="A514" s="77"/>
    </row>
    <row r="515" spans="1:1" ht="14.25" customHeight="1">
      <c r="A515" s="77"/>
    </row>
    <row r="516" spans="1:1" ht="14.25" customHeight="1">
      <c r="A516" s="77"/>
    </row>
    <row r="517" spans="1:1" ht="14.25" customHeight="1">
      <c r="A517" s="77"/>
    </row>
    <row r="518" spans="1:1" ht="14.25" customHeight="1">
      <c r="A518" s="77"/>
    </row>
    <row r="519" spans="1:1" ht="14.25" customHeight="1">
      <c r="A519" s="77"/>
    </row>
    <row r="520" spans="1:1" ht="14.25" customHeight="1">
      <c r="A520" s="77"/>
    </row>
    <row r="521" spans="1:1" ht="14.25" customHeight="1">
      <c r="A521" s="77"/>
    </row>
    <row r="522" spans="1:1" ht="14.25" customHeight="1">
      <c r="A522" s="77"/>
    </row>
    <row r="523" spans="1:1" ht="14.25" customHeight="1">
      <c r="A523" s="77"/>
    </row>
    <row r="524" spans="1:1" ht="14.25" customHeight="1">
      <c r="A524" s="77"/>
    </row>
    <row r="525" spans="1:1" ht="14.25" customHeight="1">
      <c r="A525" s="77"/>
    </row>
    <row r="526" spans="1:1" ht="14.25" customHeight="1">
      <c r="A526" s="77"/>
    </row>
    <row r="527" spans="1:1" ht="14.25" customHeight="1">
      <c r="A527" s="77"/>
    </row>
    <row r="528" spans="1:1" ht="14.25" customHeight="1">
      <c r="A528" s="77"/>
    </row>
    <row r="529" spans="1:1" ht="14.25" customHeight="1">
      <c r="A529" s="77"/>
    </row>
    <row r="530" spans="1:1" ht="14.25" customHeight="1">
      <c r="A530" s="77"/>
    </row>
    <row r="531" spans="1:1" ht="14.25" customHeight="1">
      <c r="A531" s="77"/>
    </row>
    <row r="532" spans="1:1" ht="14.25" customHeight="1">
      <c r="A532" s="77"/>
    </row>
    <row r="533" spans="1:1" ht="14.25" customHeight="1">
      <c r="A533" s="77"/>
    </row>
    <row r="534" spans="1:1" ht="14.25" customHeight="1">
      <c r="A534" s="77"/>
    </row>
    <row r="535" spans="1:1" ht="14.25" customHeight="1">
      <c r="A535" s="77"/>
    </row>
    <row r="536" spans="1:1" ht="14.25" customHeight="1">
      <c r="A536" s="77"/>
    </row>
    <row r="537" spans="1:1" ht="14.25" customHeight="1">
      <c r="A537" s="77"/>
    </row>
    <row r="538" spans="1:1" ht="14.25" customHeight="1">
      <c r="A538" s="77"/>
    </row>
    <row r="539" spans="1:1" ht="14.25" customHeight="1">
      <c r="A539" s="77"/>
    </row>
    <row r="540" spans="1:1" ht="14.25" customHeight="1">
      <c r="A540" s="77"/>
    </row>
    <row r="541" spans="1:1" ht="14.25" customHeight="1">
      <c r="A541" s="77"/>
    </row>
    <row r="542" spans="1:1" ht="14.25" customHeight="1">
      <c r="A542" s="77"/>
    </row>
    <row r="543" spans="1:1" ht="14.25" customHeight="1">
      <c r="A543" s="77"/>
    </row>
    <row r="544" spans="1:1" ht="14.25" customHeight="1">
      <c r="A544" s="77"/>
    </row>
    <row r="545" spans="1:1" ht="14.25" customHeight="1">
      <c r="A545" s="77"/>
    </row>
    <row r="546" spans="1:1" ht="14.25" customHeight="1">
      <c r="A546" s="77"/>
    </row>
    <row r="547" spans="1:1" ht="14.25" customHeight="1">
      <c r="A547" s="77"/>
    </row>
    <row r="548" spans="1:1" ht="14.25" customHeight="1">
      <c r="A548" s="77"/>
    </row>
    <row r="549" spans="1:1" ht="14.25" customHeight="1">
      <c r="A549" s="77"/>
    </row>
    <row r="550" spans="1:1" ht="14.25" customHeight="1">
      <c r="A550" s="77"/>
    </row>
    <row r="551" spans="1:1" ht="14.25" customHeight="1">
      <c r="A551" s="77"/>
    </row>
    <row r="552" spans="1:1" ht="14.25" customHeight="1">
      <c r="A552" s="77"/>
    </row>
    <row r="553" spans="1:1" ht="14.25" customHeight="1">
      <c r="A553" s="77"/>
    </row>
    <row r="554" spans="1:1" ht="14.25" customHeight="1">
      <c r="A554" s="77"/>
    </row>
    <row r="555" spans="1:1" ht="14.25" customHeight="1">
      <c r="A555" s="77"/>
    </row>
    <row r="556" spans="1:1" ht="14.25" customHeight="1">
      <c r="A556" s="77"/>
    </row>
    <row r="557" spans="1:1" ht="14.25" customHeight="1">
      <c r="A557" s="77"/>
    </row>
    <row r="558" spans="1:1" ht="14.25" customHeight="1">
      <c r="A558" s="77"/>
    </row>
    <row r="559" spans="1:1" ht="14.25" customHeight="1">
      <c r="A559" s="77"/>
    </row>
    <row r="560" spans="1:1" ht="14.25" customHeight="1">
      <c r="A560" s="77"/>
    </row>
    <row r="561" spans="1:1" ht="14.25" customHeight="1">
      <c r="A561" s="77"/>
    </row>
    <row r="562" spans="1:1" ht="14.25" customHeight="1">
      <c r="A562" s="77"/>
    </row>
    <row r="563" spans="1:1" ht="14.25" customHeight="1">
      <c r="A563" s="77"/>
    </row>
    <row r="564" spans="1:1" ht="14.25" customHeight="1">
      <c r="A564" s="77"/>
    </row>
    <row r="565" spans="1:1" ht="14.25" customHeight="1">
      <c r="A565" s="77"/>
    </row>
    <row r="566" spans="1:1" ht="14.25" customHeight="1">
      <c r="A566" s="77"/>
    </row>
    <row r="567" spans="1:1" ht="14.25" customHeight="1">
      <c r="A567" s="77"/>
    </row>
    <row r="568" spans="1:1" ht="14.25" customHeight="1">
      <c r="A568" s="77"/>
    </row>
    <row r="569" spans="1:1" ht="14.25" customHeight="1">
      <c r="A569" s="77"/>
    </row>
    <row r="570" spans="1:1" ht="14.25" customHeight="1">
      <c r="A570" s="77"/>
    </row>
    <row r="571" spans="1:1" ht="14.25" customHeight="1">
      <c r="A571" s="77"/>
    </row>
    <row r="572" spans="1:1" ht="14.25" customHeight="1">
      <c r="A572" s="77"/>
    </row>
    <row r="573" spans="1:1" ht="14.25" customHeight="1">
      <c r="A573" s="77"/>
    </row>
    <row r="574" spans="1:1" ht="14.25" customHeight="1">
      <c r="A574" s="77"/>
    </row>
    <row r="575" spans="1:1" ht="14.25" customHeight="1">
      <c r="A575" s="77"/>
    </row>
    <row r="576" spans="1:1" ht="14.25" customHeight="1">
      <c r="A576" s="77"/>
    </row>
    <row r="577" spans="1:1" ht="14.25" customHeight="1">
      <c r="A577" s="77"/>
    </row>
    <row r="578" spans="1:1" ht="14.25" customHeight="1">
      <c r="A578" s="77"/>
    </row>
    <row r="579" spans="1:1" ht="14.25" customHeight="1">
      <c r="A579" s="77"/>
    </row>
    <row r="580" spans="1:1" ht="14.25" customHeight="1">
      <c r="A580" s="77"/>
    </row>
    <row r="581" spans="1:1" ht="14.25" customHeight="1">
      <c r="A581" s="77"/>
    </row>
    <row r="582" spans="1:1" ht="14.25" customHeight="1">
      <c r="A582" s="77"/>
    </row>
    <row r="583" spans="1:1" ht="14.25" customHeight="1">
      <c r="A583" s="77"/>
    </row>
    <row r="584" spans="1:1" ht="14.25" customHeight="1">
      <c r="A584" s="77"/>
    </row>
    <row r="585" spans="1:1" ht="14.25" customHeight="1">
      <c r="A585" s="77"/>
    </row>
    <row r="586" spans="1:1" ht="14.25" customHeight="1">
      <c r="A586" s="77"/>
    </row>
    <row r="587" spans="1:1" ht="14.25" customHeight="1">
      <c r="A587" s="77"/>
    </row>
    <row r="588" spans="1:1" ht="14.25" customHeight="1">
      <c r="A588" s="77"/>
    </row>
    <row r="589" spans="1:1" ht="14.25" customHeight="1">
      <c r="A589" s="77"/>
    </row>
    <row r="590" spans="1:1" ht="14.25" customHeight="1">
      <c r="A590" s="77"/>
    </row>
    <row r="591" spans="1:1" ht="14.25" customHeight="1">
      <c r="A591" s="77"/>
    </row>
    <row r="592" spans="1:1" ht="14.25" customHeight="1">
      <c r="A592" s="77"/>
    </row>
    <row r="593" spans="1:1" ht="14.25" customHeight="1">
      <c r="A593" s="77"/>
    </row>
    <row r="594" spans="1:1" ht="14.25" customHeight="1">
      <c r="A594" s="77"/>
    </row>
    <row r="595" spans="1:1" ht="14.25" customHeight="1">
      <c r="A595" s="77"/>
    </row>
    <row r="596" spans="1:1" ht="14.25" customHeight="1">
      <c r="A596" s="77"/>
    </row>
    <row r="597" spans="1:1" ht="14.25" customHeight="1">
      <c r="A597" s="77"/>
    </row>
    <row r="598" spans="1:1" ht="14.25" customHeight="1">
      <c r="A598" s="77"/>
    </row>
    <row r="599" spans="1:1" ht="14.25" customHeight="1">
      <c r="A599" s="77"/>
    </row>
    <row r="600" spans="1:1" ht="14.25" customHeight="1">
      <c r="A600" s="77"/>
    </row>
    <row r="601" spans="1:1" ht="14.25" customHeight="1">
      <c r="A601" s="77"/>
    </row>
    <row r="602" spans="1:1" ht="14.25" customHeight="1">
      <c r="A602" s="77"/>
    </row>
    <row r="603" spans="1:1" ht="14.25" customHeight="1">
      <c r="A603" s="77"/>
    </row>
    <row r="604" spans="1:1" ht="14.25" customHeight="1">
      <c r="A604" s="77"/>
    </row>
    <row r="605" spans="1:1" ht="14.25" customHeight="1">
      <c r="A605" s="77"/>
    </row>
    <row r="606" spans="1:1" ht="14.25" customHeight="1">
      <c r="A606" s="77"/>
    </row>
    <row r="607" spans="1:1" ht="14.25" customHeight="1">
      <c r="A607" s="77"/>
    </row>
    <row r="608" spans="1:1" ht="14.25" customHeight="1">
      <c r="A608" s="77"/>
    </row>
    <row r="609" spans="1:1" ht="14.25" customHeight="1">
      <c r="A609" s="77"/>
    </row>
    <row r="610" spans="1:1" ht="14.25" customHeight="1">
      <c r="A610" s="77"/>
    </row>
    <row r="611" spans="1:1" ht="14.25" customHeight="1">
      <c r="A611" s="77"/>
    </row>
    <row r="612" spans="1:1" ht="14.25" customHeight="1">
      <c r="A612" s="77"/>
    </row>
    <row r="613" spans="1:1" ht="14.25" customHeight="1">
      <c r="A613" s="77"/>
    </row>
    <row r="614" spans="1:1" ht="14.25" customHeight="1">
      <c r="A614" s="77"/>
    </row>
    <row r="615" spans="1:1" ht="14.25" customHeight="1">
      <c r="A615" s="77"/>
    </row>
    <row r="616" spans="1:1" ht="14.25" customHeight="1">
      <c r="A616" s="77"/>
    </row>
    <row r="617" spans="1:1" ht="14.25" customHeight="1">
      <c r="A617" s="77"/>
    </row>
    <row r="618" spans="1:1" ht="14.25" customHeight="1">
      <c r="A618" s="77"/>
    </row>
    <row r="619" spans="1:1" ht="14.25" customHeight="1">
      <c r="A619" s="77"/>
    </row>
    <row r="620" spans="1:1" ht="14.25" customHeight="1">
      <c r="A620" s="77"/>
    </row>
    <row r="621" spans="1:1" ht="14.25" customHeight="1">
      <c r="A621" s="77"/>
    </row>
    <row r="622" spans="1:1" ht="14.25" customHeight="1">
      <c r="A622" s="77"/>
    </row>
    <row r="623" spans="1:1" ht="14.25" customHeight="1">
      <c r="A623" s="77"/>
    </row>
    <row r="624" spans="1:1" ht="14.25" customHeight="1">
      <c r="A624" s="77"/>
    </row>
    <row r="625" spans="1:1" ht="14.25" customHeight="1">
      <c r="A625" s="77"/>
    </row>
    <row r="626" spans="1:1" ht="14.25" customHeight="1">
      <c r="A626" s="77"/>
    </row>
    <row r="627" spans="1:1" ht="14.25" customHeight="1">
      <c r="A627" s="77"/>
    </row>
    <row r="628" spans="1:1" ht="14.25" customHeight="1">
      <c r="A628" s="77"/>
    </row>
    <row r="629" spans="1:1" ht="14.25" customHeight="1">
      <c r="A629" s="77"/>
    </row>
    <row r="630" spans="1:1" ht="14.25" customHeight="1">
      <c r="A630" s="77"/>
    </row>
    <row r="631" spans="1:1" ht="14.25" customHeight="1">
      <c r="A631" s="77"/>
    </row>
    <row r="632" spans="1:1" ht="14.25" customHeight="1">
      <c r="A632" s="77"/>
    </row>
    <row r="633" spans="1:1" ht="14.25" customHeight="1">
      <c r="A633" s="77"/>
    </row>
    <row r="634" spans="1:1" ht="14.25" customHeight="1">
      <c r="A634" s="77"/>
    </row>
    <row r="635" spans="1:1" ht="14.25" customHeight="1">
      <c r="A635" s="77"/>
    </row>
    <row r="636" spans="1:1" ht="14.25" customHeight="1">
      <c r="A636" s="77"/>
    </row>
    <row r="637" spans="1:1" ht="14.25" customHeight="1">
      <c r="A637" s="77"/>
    </row>
    <row r="638" spans="1:1" ht="14.25" customHeight="1">
      <c r="A638" s="77"/>
    </row>
    <row r="639" spans="1:1" ht="14.25" customHeight="1">
      <c r="A639" s="77"/>
    </row>
    <row r="640" spans="1:1" ht="14.25" customHeight="1">
      <c r="A640" s="77"/>
    </row>
    <row r="641" spans="1:1" ht="14.25" customHeight="1">
      <c r="A641" s="77"/>
    </row>
    <row r="642" spans="1:1" ht="14.25" customHeight="1">
      <c r="A642" s="77"/>
    </row>
    <row r="643" spans="1:1" ht="14.25" customHeight="1">
      <c r="A643" s="77"/>
    </row>
    <row r="644" spans="1:1" ht="14.25" customHeight="1">
      <c r="A644" s="77"/>
    </row>
    <row r="645" spans="1:1" ht="14.25" customHeight="1">
      <c r="A645" s="77"/>
    </row>
    <row r="646" spans="1:1" ht="14.25" customHeight="1">
      <c r="A646" s="77"/>
    </row>
    <row r="647" spans="1:1" ht="14.25" customHeight="1">
      <c r="A647" s="77"/>
    </row>
    <row r="648" spans="1:1" ht="14.25" customHeight="1">
      <c r="A648" s="77"/>
    </row>
    <row r="649" spans="1:1" ht="14.25" customHeight="1">
      <c r="A649" s="77"/>
    </row>
    <row r="650" spans="1:1" ht="14.25" customHeight="1">
      <c r="A650" s="77"/>
    </row>
    <row r="651" spans="1:1" ht="14.25" customHeight="1">
      <c r="A651" s="77"/>
    </row>
    <row r="652" spans="1:1" ht="14.25" customHeight="1">
      <c r="A652" s="77"/>
    </row>
    <row r="653" spans="1:1" ht="14.25" customHeight="1">
      <c r="A653" s="77"/>
    </row>
    <row r="654" spans="1:1" ht="14.25" customHeight="1">
      <c r="A654" s="77"/>
    </row>
    <row r="655" spans="1:1" ht="14.25" customHeight="1">
      <c r="A655" s="77"/>
    </row>
    <row r="656" spans="1:1" ht="14.25" customHeight="1">
      <c r="A656" s="77"/>
    </row>
    <row r="657" spans="1:1" ht="14.25" customHeight="1">
      <c r="A657" s="77"/>
    </row>
    <row r="658" spans="1:1" ht="14.25" customHeight="1">
      <c r="A658" s="77"/>
    </row>
    <row r="659" spans="1:1" ht="14.25" customHeight="1">
      <c r="A659" s="77"/>
    </row>
    <row r="660" spans="1:1" ht="14.25" customHeight="1">
      <c r="A660" s="77"/>
    </row>
    <row r="661" spans="1:1" ht="14.25" customHeight="1">
      <c r="A661" s="77"/>
    </row>
    <row r="662" spans="1:1" ht="14.25" customHeight="1">
      <c r="A662" s="77"/>
    </row>
    <row r="663" spans="1:1" ht="14.25" customHeight="1">
      <c r="A663" s="77"/>
    </row>
    <row r="664" spans="1:1" ht="14.25" customHeight="1">
      <c r="A664" s="77"/>
    </row>
    <row r="665" spans="1:1" ht="14.25" customHeight="1">
      <c r="A665" s="77"/>
    </row>
    <row r="666" spans="1:1" ht="14.25" customHeight="1">
      <c r="A666" s="77"/>
    </row>
    <row r="667" spans="1:1" ht="14.25" customHeight="1">
      <c r="A667" s="77"/>
    </row>
    <row r="668" spans="1:1" ht="14.25" customHeight="1">
      <c r="A668" s="77"/>
    </row>
    <row r="669" spans="1:1" ht="14.25" customHeight="1">
      <c r="A669" s="77"/>
    </row>
    <row r="670" spans="1:1" ht="14.25" customHeight="1">
      <c r="A670" s="77"/>
    </row>
    <row r="671" spans="1:1" ht="14.25" customHeight="1">
      <c r="A671" s="77"/>
    </row>
    <row r="672" spans="1:1" ht="14.25" customHeight="1">
      <c r="A672" s="77"/>
    </row>
    <row r="673" spans="1:1" ht="14.25" customHeight="1">
      <c r="A673" s="77"/>
    </row>
    <row r="674" spans="1:1" ht="14.25" customHeight="1">
      <c r="A674" s="77"/>
    </row>
    <row r="675" spans="1:1" ht="14.25" customHeight="1">
      <c r="A675" s="77"/>
    </row>
    <row r="676" spans="1:1" ht="14.25" customHeight="1">
      <c r="A676" s="77"/>
    </row>
    <row r="677" spans="1:1" ht="14.25" customHeight="1">
      <c r="A677" s="77"/>
    </row>
    <row r="678" spans="1:1" ht="14.25" customHeight="1">
      <c r="A678" s="77"/>
    </row>
    <row r="679" spans="1:1" ht="14.25" customHeight="1">
      <c r="A679" s="77"/>
    </row>
    <row r="680" spans="1:1" ht="14.25" customHeight="1">
      <c r="A680" s="77"/>
    </row>
    <row r="681" spans="1:1" ht="14.25" customHeight="1">
      <c r="A681" s="77"/>
    </row>
    <row r="682" spans="1:1" ht="14.25" customHeight="1">
      <c r="A682" s="77"/>
    </row>
    <row r="683" spans="1:1" ht="14.25" customHeight="1">
      <c r="A683" s="77"/>
    </row>
    <row r="684" spans="1:1" ht="14.25" customHeight="1">
      <c r="A684" s="77"/>
    </row>
    <row r="685" spans="1:1" ht="14.25" customHeight="1">
      <c r="A685" s="77"/>
    </row>
    <row r="686" spans="1:1" ht="14.25" customHeight="1">
      <c r="A686" s="77"/>
    </row>
    <row r="687" spans="1:1" ht="14.25" customHeight="1">
      <c r="A687" s="77"/>
    </row>
    <row r="688" spans="1:1" ht="14.25" customHeight="1">
      <c r="A688" s="77"/>
    </row>
    <row r="689" spans="1:1" ht="14.25" customHeight="1">
      <c r="A689" s="77"/>
    </row>
    <row r="690" spans="1:1" ht="14.25" customHeight="1">
      <c r="A690" s="77"/>
    </row>
    <row r="691" spans="1:1" ht="14.25" customHeight="1">
      <c r="A691" s="77"/>
    </row>
    <row r="692" spans="1:1" ht="14.25" customHeight="1">
      <c r="A692" s="77"/>
    </row>
    <row r="693" spans="1:1" ht="14.25" customHeight="1">
      <c r="A693" s="77"/>
    </row>
    <row r="694" spans="1:1" ht="14.25" customHeight="1">
      <c r="A694" s="77"/>
    </row>
    <row r="695" spans="1:1" ht="14.25" customHeight="1">
      <c r="A695" s="77"/>
    </row>
    <row r="696" spans="1:1" ht="14.25" customHeight="1">
      <c r="A696" s="77"/>
    </row>
    <row r="697" spans="1:1" ht="14.25" customHeight="1">
      <c r="A697" s="77"/>
    </row>
    <row r="698" spans="1:1" ht="14.25" customHeight="1">
      <c r="A698" s="77"/>
    </row>
    <row r="699" spans="1:1" ht="14.25" customHeight="1">
      <c r="A699" s="77"/>
    </row>
    <row r="700" spans="1:1" ht="14.25" customHeight="1">
      <c r="A700" s="77"/>
    </row>
    <row r="701" spans="1:1" ht="14.25" customHeight="1">
      <c r="A701" s="77"/>
    </row>
    <row r="702" spans="1:1" ht="14.25" customHeight="1">
      <c r="A702" s="77"/>
    </row>
    <row r="703" spans="1:1" ht="14.25" customHeight="1">
      <c r="A703" s="77"/>
    </row>
    <row r="704" spans="1:1" ht="14.25" customHeight="1">
      <c r="A704" s="77"/>
    </row>
    <row r="705" spans="1:1" ht="14.25" customHeight="1">
      <c r="A705" s="77"/>
    </row>
    <row r="706" spans="1:1" ht="14.25" customHeight="1">
      <c r="A706" s="77"/>
    </row>
    <row r="707" spans="1:1" ht="14.25" customHeight="1">
      <c r="A707" s="77"/>
    </row>
    <row r="708" spans="1:1" ht="14.25" customHeight="1">
      <c r="A708" s="77"/>
    </row>
    <row r="709" spans="1:1" ht="14.25" customHeight="1">
      <c r="A709" s="77"/>
    </row>
    <row r="710" spans="1:1" ht="14.25" customHeight="1">
      <c r="A710" s="77"/>
    </row>
    <row r="711" spans="1:1" ht="14.25" customHeight="1">
      <c r="A711" s="77"/>
    </row>
    <row r="712" spans="1:1" ht="14.25" customHeight="1">
      <c r="A712" s="77"/>
    </row>
    <row r="713" spans="1:1" ht="14.25" customHeight="1">
      <c r="A713" s="77"/>
    </row>
    <row r="714" spans="1:1" ht="14.25" customHeight="1">
      <c r="A714" s="77"/>
    </row>
    <row r="715" spans="1:1" ht="14.25" customHeight="1">
      <c r="A715" s="77"/>
    </row>
    <row r="716" spans="1:1" ht="14.25" customHeight="1">
      <c r="A716" s="77"/>
    </row>
    <row r="717" spans="1:1" ht="14.25" customHeight="1">
      <c r="A717" s="77"/>
    </row>
    <row r="718" spans="1:1" ht="14.25" customHeight="1">
      <c r="A718" s="77"/>
    </row>
    <row r="719" spans="1:1" ht="14.25" customHeight="1">
      <c r="A719" s="77"/>
    </row>
    <row r="720" spans="1:1" ht="14.25" customHeight="1">
      <c r="A720" s="77"/>
    </row>
    <row r="721" spans="1:1" ht="14.25" customHeight="1">
      <c r="A721" s="77"/>
    </row>
    <row r="722" spans="1:1" ht="14.25" customHeight="1">
      <c r="A722" s="77"/>
    </row>
    <row r="723" spans="1:1" ht="14.25" customHeight="1">
      <c r="A723" s="77"/>
    </row>
    <row r="724" spans="1:1" ht="14.25" customHeight="1">
      <c r="A724" s="77"/>
    </row>
    <row r="725" spans="1:1" ht="14.25" customHeight="1">
      <c r="A725" s="77"/>
    </row>
    <row r="726" spans="1:1" ht="14.25" customHeight="1">
      <c r="A726" s="77"/>
    </row>
    <row r="727" spans="1:1" ht="14.25" customHeight="1">
      <c r="A727" s="77"/>
    </row>
    <row r="728" spans="1:1" ht="14.25" customHeight="1">
      <c r="A728" s="77"/>
    </row>
    <row r="729" spans="1:1" ht="14.25" customHeight="1">
      <c r="A729" s="77"/>
    </row>
    <row r="730" spans="1:1" ht="14.25" customHeight="1">
      <c r="A730" s="77"/>
    </row>
    <row r="731" spans="1:1" ht="14.25" customHeight="1">
      <c r="A731" s="77"/>
    </row>
    <row r="732" spans="1:1" ht="14.25" customHeight="1">
      <c r="A732" s="77"/>
    </row>
    <row r="733" spans="1:1" ht="14.25" customHeight="1">
      <c r="A733" s="77"/>
    </row>
    <row r="734" spans="1:1" ht="14.25" customHeight="1">
      <c r="A734" s="77"/>
    </row>
    <row r="735" spans="1:1" ht="14.25" customHeight="1">
      <c r="A735" s="77"/>
    </row>
    <row r="736" spans="1:1" ht="14.25" customHeight="1">
      <c r="A736" s="77"/>
    </row>
    <row r="737" spans="1:1" ht="14.25" customHeight="1">
      <c r="A737" s="77"/>
    </row>
    <row r="738" spans="1:1" ht="14.25" customHeight="1">
      <c r="A738" s="77"/>
    </row>
    <row r="739" spans="1:1" ht="14.25" customHeight="1">
      <c r="A739" s="77"/>
    </row>
    <row r="740" spans="1:1" ht="14.25" customHeight="1">
      <c r="A740" s="77"/>
    </row>
    <row r="741" spans="1:1" ht="14.25" customHeight="1">
      <c r="A741" s="77"/>
    </row>
    <row r="742" spans="1:1" ht="14.25" customHeight="1">
      <c r="A742" s="77"/>
    </row>
    <row r="743" spans="1:1" ht="14.25" customHeight="1">
      <c r="A743" s="77"/>
    </row>
    <row r="744" spans="1:1" ht="14.25" customHeight="1">
      <c r="A744" s="77"/>
    </row>
    <row r="745" spans="1:1" ht="14.25" customHeight="1">
      <c r="A745" s="77"/>
    </row>
    <row r="746" spans="1:1" ht="14.25" customHeight="1">
      <c r="A746" s="77"/>
    </row>
    <row r="747" spans="1:1" ht="14.25" customHeight="1">
      <c r="A747" s="77"/>
    </row>
    <row r="748" spans="1:1" ht="14.25" customHeight="1">
      <c r="A748" s="77"/>
    </row>
    <row r="749" spans="1:1" ht="14.25" customHeight="1">
      <c r="A749" s="77"/>
    </row>
    <row r="750" spans="1:1" ht="14.25" customHeight="1">
      <c r="A750" s="77"/>
    </row>
    <row r="751" spans="1:1" ht="14.25" customHeight="1">
      <c r="A751" s="77"/>
    </row>
    <row r="752" spans="1:1" ht="14.25" customHeight="1">
      <c r="A752" s="77"/>
    </row>
    <row r="753" spans="1:1" ht="14.25" customHeight="1">
      <c r="A753" s="77"/>
    </row>
    <row r="754" spans="1:1" ht="14.25" customHeight="1">
      <c r="A754" s="77"/>
    </row>
    <row r="755" spans="1:1" ht="14.25" customHeight="1">
      <c r="A755" s="77"/>
    </row>
    <row r="756" spans="1:1" ht="14.25" customHeight="1">
      <c r="A756" s="77"/>
    </row>
    <row r="757" spans="1:1" ht="14.25" customHeight="1">
      <c r="A757" s="77"/>
    </row>
    <row r="758" spans="1:1" ht="14.25" customHeight="1">
      <c r="A758" s="77"/>
    </row>
    <row r="759" spans="1:1" ht="14.25" customHeight="1">
      <c r="A759" s="77"/>
    </row>
    <row r="760" spans="1:1" ht="14.25" customHeight="1">
      <c r="A760" s="77"/>
    </row>
    <row r="761" spans="1:1" ht="14.25" customHeight="1">
      <c r="A761" s="77"/>
    </row>
    <row r="762" spans="1:1" ht="14.25" customHeight="1">
      <c r="A762" s="77"/>
    </row>
    <row r="763" spans="1:1" ht="14.25" customHeight="1">
      <c r="A763" s="77"/>
    </row>
    <row r="764" spans="1:1" ht="14.25" customHeight="1">
      <c r="A764" s="77"/>
    </row>
    <row r="765" spans="1:1" ht="14.25" customHeight="1">
      <c r="A765" s="77"/>
    </row>
    <row r="766" spans="1:1" ht="14.25" customHeight="1">
      <c r="A766" s="77"/>
    </row>
    <row r="767" spans="1:1" ht="14.25" customHeight="1">
      <c r="A767" s="77"/>
    </row>
    <row r="768" spans="1:1" ht="14.25" customHeight="1">
      <c r="A768" s="77"/>
    </row>
    <row r="769" spans="1:1" ht="14.25" customHeight="1">
      <c r="A769" s="77"/>
    </row>
    <row r="770" spans="1:1" ht="14.25" customHeight="1">
      <c r="A770" s="77"/>
    </row>
    <row r="771" spans="1:1" ht="14.25" customHeight="1">
      <c r="A771" s="77"/>
    </row>
    <row r="772" spans="1:1" ht="14.25" customHeight="1">
      <c r="A772" s="77"/>
    </row>
    <row r="773" spans="1:1" ht="14.25" customHeight="1">
      <c r="A773" s="77"/>
    </row>
    <row r="774" spans="1:1" ht="14.25" customHeight="1">
      <c r="A774" s="77"/>
    </row>
    <row r="775" spans="1:1" ht="14.25" customHeight="1">
      <c r="A775" s="77"/>
    </row>
    <row r="776" spans="1:1" ht="14.25" customHeight="1">
      <c r="A776" s="77"/>
    </row>
    <row r="777" spans="1:1" ht="14.25" customHeight="1">
      <c r="A777" s="77"/>
    </row>
    <row r="778" spans="1:1" ht="14.25" customHeight="1">
      <c r="A778" s="77"/>
    </row>
    <row r="779" spans="1:1" ht="14.25" customHeight="1">
      <c r="A779" s="77"/>
    </row>
    <row r="780" spans="1:1" ht="14.25" customHeight="1">
      <c r="A780" s="77"/>
    </row>
    <row r="781" spans="1:1" ht="14.25" customHeight="1">
      <c r="A781" s="77"/>
    </row>
    <row r="782" spans="1:1" ht="14.25" customHeight="1">
      <c r="A782" s="77"/>
    </row>
    <row r="783" spans="1:1" ht="14.25" customHeight="1">
      <c r="A783" s="77"/>
    </row>
    <row r="784" spans="1:1" ht="14.25" customHeight="1">
      <c r="A784" s="77"/>
    </row>
    <row r="785" spans="1:1" ht="14.25" customHeight="1">
      <c r="A785" s="77"/>
    </row>
    <row r="786" spans="1:1" ht="14.25" customHeight="1">
      <c r="A786" s="77"/>
    </row>
    <row r="787" spans="1:1" ht="14.25" customHeight="1">
      <c r="A787" s="77"/>
    </row>
    <row r="788" spans="1:1" ht="14.25" customHeight="1">
      <c r="A788" s="77"/>
    </row>
    <row r="789" spans="1:1" ht="14.25" customHeight="1">
      <c r="A789" s="77"/>
    </row>
    <row r="790" spans="1:1" ht="14.25" customHeight="1">
      <c r="A790" s="77"/>
    </row>
    <row r="791" spans="1:1" ht="14.25" customHeight="1">
      <c r="A791" s="77"/>
    </row>
    <row r="792" spans="1:1" ht="14.25" customHeight="1">
      <c r="A792" s="77"/>
    </row>
    <row r="793" spans="1:1" ht="14.25" customHeight="1">
      <c r="A793" s="77"/>
    </row>
    <row r="794" spans="1:1" ht="14.25" customHeight="1">
      <c r="A794" s="77"/>
    </row>
    <row r="795" spans="1:1" ht="14.25" customHeight="1">
      <c r="A795" s="77"/>
    </row>
    <row r="796" spans="1:1" ht="14.25" customHeight="1">
      <c r="A796" s="77"/>
    </row>
    <row r="797" spans="1:1" ht="14.25" customHeight="1">
      <c r="A797" s="77"/>
    </row>
    <row r="798" spans="1:1" ht="14.25" customHeight="1">
      <c r="A798" s="77"/>
    </row>
    <row r="799" spans="1:1" ht="14.25" customHeight="1">
      <c r="A799" s="77"/>
    </row>
    <row r="800" spans="1:1" ht="14.25" customHeight="1">
      <c r="A800" s="77"/>
    </row>
    <row r="801" spans="1:1" ht="14.25" customHeight="1">
      <c r="A801" s="77"/>
    </row>
    <row r="802" spans="1:1" ht="14.25" customHeight="1">
      <c r="A802" s="77"/>
    </row>
    <row r="803" spans="1:1" ht="14.25" customHeight="1">
      <c r="A803" s="77"/>
    </row>
    <row r="804" spans="1:1" ht="14.25" customHeight="1">
      <c r="A804" s="77"/>
    </row>
    <row r="805" spans="1:1" ht="14.25" customHeight="1">
      <c r="A805" s="77"/>
    </row>
    <row r="806" spans="1:1" ht="14.25" customHeight="1">
      <c r="A806" s="77"/>
    </row>
    <row r="807" spans="1:1" ht="14.25" customHeight="1">
      <c r="A807" s="77"/>
    </row>
    <row r="808" spans="1:1" ht="14.25" customHeight="1">
      <c r="A808" s="77"/>
    </row>
    <row r="809" spans="1:1" ht="14.25" customHeight="1">
      <c r="A809" s="77"/>
    </row>
    <row r="810" spans="1:1" ht="14.25" customHeight="1">
      <c r="A810" s="77"/>
    </row>
    <row r="811" spans="1:1" ht="14.25" customHeight="1">
      <c r="A811" s="77"/>
    </row>
    <row r="812" spans="1:1" ht="14.25" customHeight="1">
      <c r="A812" s="77"/>
    </row>
    <row r="813" spans="1:1" ht="14.25" customHeight="1">
      <c r="A813" s="77"/>
    </row>
    <row r="814" spans="1:1" ht="14.25" customHeight="1">
      <c r="A814" s="77"/>
    </row>
    <row r="815" spans="1:1" ht="14.25" customHeight="1">
      <c r="A815" s="77"/>
    </row>
    <row r="816" spans="1:1" ht="14.25" customHeight="1">
      <c r="A816" s="77"/>
    </row>
    <row r="817" spans="1:1" ht="14.25" customHeight="1">
      <c r="A817" s="77"/>
    </row>
    <row r="818" spans="1:1" ht="14.25" customHeight="1">
      <c r="A818" s="77"/>
    </row>
    <row r="819" spans="1:1" ht="14.25" customHeight="1">
      <c r="A819" s="77"/>
    </row>
    <row r="820" spans="1:1" ht="14.25" customHeight="1">
      <c r="A820" s="77"/>
    </row>
    <row r="821" spans="1:1" ht="14.25" customHeight="1">
      <c r="A821" s="77"/>
    </row>
    <row r="822" spans="1:1" ht="14.25" customHeight="1">
      <c r="A822" s="77"/>
    </row>
    <row r="823" spans="1:1" ht="14.25" customHeight="1">
      <c r="A823" s="77"/>
    </row>
    <row r="824" spans="1:1" ht="14.25" customHeight="1">
      <c r="A824" s="77"/>
    </row>
    <row r="825" spans="1:1" ht="14.25" customHeight="1">
      <c r="A825" s="77"/>
    </row>
    <row r="826" spans="1:1" ht="14.25" customHeight="1">
      <c r="A826" s="77"/>
    </row>
    <row r="827" spans="1:1" ht="14.25" customHeight="1">
      <c r="A827" s="77"/>
    </row>
    <row r="828" spans="1:1" ht="14.25" customHeight="1">
      <c r="A828" s="77"/>
    </row>
    <row r="829" spans="1:1" ht="14.25" customHeight="1">
      <c r="A829" s="77"/>
    </row>
    <row r="830" spans="1:1" ht="14.25" customHeight="1">
      <c r="A830" s="77"/>
    </row>
    <row r="831" spans="1:1" ht="14.25" customHeight="1">
      <c r="A831" s="77"/>
    </row>
    <row r="832" spans="1:1" ht="14.25" customHeight="1">
      <c r="A832" s="77"/>
    </row>
    <row r="833" spans="1:1" ht="14.25" customHeight="1">
      <c r="A833" s="77"/>
    </row>
    <row r="834" spans="1:1" ht="14.25" customHeight="1">
      <c r="A834" s="77"/>
    </row>
    <row r="835" spans="1:1" ht="14.25" customHeight="1">
      <c r="A835" s="77"/>
    </row>
    <row r="836" spans="1:1" ht="14.25" customHeight="1">
      <c r="A836" s="77"/>
    </row>
    <row r="837" spans="1:1" ht="14.25" customHeight="1">
      <c r="A837" s="77"/>
    </row>
    <row r="838" spans="1:1" ht="14.25" customHeight="1">
      <c r="A838" s="77"/>
    </row>
    <row r="839" spans="1:1" ht="14.25" customHeight="1">
      <c r="A839" s="77"/>
    </row>
    <row r="840" spans="1:1" ht="14.25" customHeight="1">
      <c r="A840" s="77"/>
    </row>
    <row r="841" spans="1:1" ht="14.25" customHeight="1">
      <c r="A841" s="77"/>
    </row>
    <row r="842" spans="1:1" ht="14.25" customHeight="1">
      <c r="A842" s="77"/>
    </row>
    <row r="843" spans="1:1" ht="14.25" customHeight="1">
      <c r="A843" s="77"/>
    </row>
    <row r="844" spans="1:1" ht="14.25" customHeight="1">
      <c r="A844" s="77"/>
    </row>
    <row r="845" spans="1:1" ht="14.25" customHeight="1">
      <c r="A845" s="77"/>
    </row>
    <row r="846" spans="1:1" ht="14.25" customHeight="1">
      <c r="A846" s="77"/>
    </row>
    <row r="847" spans="1:1" ht="14.25" customHeight="1">
      <c r="A847" s="77"/>
    </row>
    <row r="848" spans="1:1" ht="14.25" customHeight="1">
      <c r="A848" s="77"/>
    </row>
    <row r="849" spans="1:1" ht="14.25" customHeight="1">
      <c r="A849" s="77"/>
    </row>
    <row r="850" spans="1:1" ht="14.25" customHeight="1">
      <c r="A850" s="77"/>
    </row>
    <row r="851" spans="1:1" ht="14.25" customHeight="1">
      <c r="A851" s="77"/>
    </row>
    <row r="852" spans="1:1" ht="14.25" customHeight="1">
      <c r="A852" s="77"/>
    </row>
    <row r="853" spans="1:1" ht="14.25" customHeight="1">
      <c r="A853" s="77"/>
    </row>
    <row r="854" spans="1:1" ht="14.25" customHeight="1">
      <c r="A854" s="77"/>
    </row>
    <row r="855" spans="1:1" ht="14.25" customHeight="1">
      <c r="A855" s="77"/>
    </row>
    <row r="856" spans="1:1" ht="14.25" customHeight="1">
      <c r="A856" s="77"/>
    </row>
    <row r="857" spans="1:1" ht="14.25" customHeight="1">
      <c r="A857" s="77"/>
    </row>
    <row r="858" spans="1:1" ht="14.25" customHeight="1">
      <c r="A858" s="77"/>
    </row>
    <row r="859" spans="1:1" ht="14.25" customHeight="1">
      <c r="A859" s="77"/>
    </row>
    <row r="860" spans="1:1" ht="14.25" customHeight="1">
      <c r="A860" s="77"/>
    </row>
    <row r="861" spans="1:1" ht="14.25" customHeight="1">
      <c r="A861" s="77"/>
    </row>
    <row r="862" spans="1:1" ht="14.25" customHeight="1">
      <c r="A862" s="77"/>
    </row>
    <row r="863" spans="1:1" ht="14.25" customHeight="1">
      <c r="A863" s="77"/>
    </row>
    <row r="864" spans="1:1" ht="14.25" customHeight="1">
      <c r="A864" s="77"/>
    </row>
    <row r="865" spans="1:1" ht="14.25" customHeight="1">
      <c r="A865" s="77"/>
    </row>
    <row r="866" spans="1:1" ht="14.25" customHeight="1">
      <c r="A866" s="77"/>
    </row>
    <row r="867" spans="1:1" ht="14.25" customHeight="1">
      <c r="A867" s="77"/>
    </row>
    <row r="868" spans="1:1" ht="14.25" customHeight="1">
      <c r="A868" s="77"/>
    </row>
    <row r="869" spans="1:1" ht="14.25" customHeight="1">
      <c r="A869" s="77"/>
    </row>
    <row r="870" spans="1:1" ht="14.25" customHeight="1">
      <c r="A870" s="77"/>
    </row>
    <row r="871" spans="1:1" ht="14.25" customHeight="1">
      <c r="A871" s="77"/>
    </row>
    <row r="872" spans="1:1" ht="14.25" customHeight="1">
      <c r="A872" s="77"/>
    </row>
    <row r="873" spans="1:1" ht="14.25" customHeight="1">
      <c r="A873" s="77"/>
    </row>
    <row r="874" spans="1:1" ht="14.25" customHeight="1">
      <c r="A874" s="77"/>
    </row>
    <row r="875" spans="1:1" ht="14.25" customHeight="1">
      <c r="A875" s="77"/>
    </row>
    <row r="876" spans="1:1" ht="14.25" customHeight="1">
      <c r="A876" s="77"/>
    </row>
    <row r="877" spans="1:1" ht="14.25" customHeight="1">
      <c r="A877" s="77"/>
    </row>
    <row r="878" spans="1:1" ht="14.25" customHeight="1">
      <c r="A878" s="77"/>
    </row>
    <row r="879" spans="1:1" ht="14.25" customHeight="1">
      <c r="A879" s="77"/>
    </row>
    <row r="880" spans="1:1" ht="14.25" customHeight="1">
      <c r="A880" s="77"/>
    </row>
    <row r="881" spans="1:1" ht="14.25" customHeight="1">
      <c r="A881" s="77"/>
    </row>
    <row r="882" spans="1:1" ht="14.25" customHeight="1">
      <c r="A882" s="77"/>
    </row>
    <row r="883" spans="1:1" ht="14.25" customHeight="1">
      <c r="A883" s="77"/>
    </row>
    <row r="884" spans="1:1" ht="14.25" customHeight="1">
      <c r="A884" s="77"/>
    </row>
    <row r="885" spans="1:1" ht="14.25" customHeight="1">
      <c r="A885" s="77"/>
    </row>
    <row r="886" spans="1:1" ht="14.25" customHeight="1">
      <c r="A886" s="77"/>
    </row>
    <row r="887" spans="1:1" ht="14.25" customHeight="1">
      <c r="A887" s="77"/>
    </row>
    <row r="888" spans="1:1" ht="14.25" customHeight="1">
      <c r="A888" s="77"/>
    </row>
    <row r="889" spans="1:1" ht="14.25" customHeight="1">
      <c r="A889" s="77"/>
    </row>
    <row r="890" spans="1:1" ht="14.25" customHeight="1">
      <c r="A890" s="77"/>
    </row>
    <row r="891" spans="1:1" ht="14.25" customHeight="1">
      <c r="A891" s="77"/>
    </row>
    <row r="892" spans="1:1" ht="14.25" customHeight="1">
      <c r="A892" s="77"/>
    </row>
    <row r="893" spans="1:1" ht="14.25" customHeight="1">
      <c r="A893" s="77"/>
    </row>
    <row r="894" spans="1:1" ht="14.25" customHeight="1">
      <c r="A894" s="77"/>
    </row>
    <row r="895" spans="1:1" ht="14.25" customHeight="1">
      <c r="A895" s="77"/>
    </row>
    <row r="896" spans="1:1" ht="14.25" customHeight="1">
      <c r="A896" s="77"/>
    </row>
    <row r="897" spans="1:1" ht="14.25" customHeight="1">
      <c r="A897" s="77"/>
    </row>
    <row r="898" spans="1:1" ht="14.25" customHeight="1">
      <c r="A898" s="77"/>
    </row>
    <row r="899" spans="1:1" ht="14.25" customHeight="1">
      <c r="A899" s="77"/>
    </row>
    <row r="900" spans="1:1" ht="14.25" customHeight="1">
      <c r="A900" s="77"/>
    </row>
    <row r="901" spans="1:1" ht="14.25" customHeight="1">
      <c r="A901" s="77"/>
    </row>
    <row r="902" spans="1:1" ht="14.25" customHeight="1">
      <c r="A902" s="77"/>
    </row>
    <row r="903" spans="1:1" ht="14.25" customHeight="1">
      <c r="A903" s="77"/>
    </row>
    <row r="904" spans="1:1" ht="14.25" customHeight="1">
      <c r="A904" s="77"/>
    </row>
    <row r="905" spans="1:1" ht="14.25" customHeight="1">
      <c r="A905" s="77"/>
    </row>
    <row r="906" spans="1:1" ht="14.25" customHeight="1">
      <c r="A906" s="77"/>
    </row>
    <row r="907" spans="1:1" ht="14.25" customHeight="1">
      <c r="A907" s="77"/>
    </row>
    <row r="908" spans="1:1" ht="14.25" customHeight="1">
      <c r="A908" s="77"/>
    </row>
    <row r="909" spans="1:1" ht="14.25" customHeight="1">
      <c r="A909" s="77"/>
    </row>
    <row r="910" spans="1:1" ht="14.25" customHeight="1">
      <c r="A910" s="77"/>
    </row>
    <row r="911" spans="1:1" ht="14.25" customHeight="1">
      <c r="A911" s="77"/>
    </row>
    <row r="912" spans="1:1" ht="14.25" customHeight="1">
      <c r="A912" s="77"/>
    </row>
    <row r="913" spans="1:1" ht="14.25" customHeight="1">
      <c r="A913" s="77"/>
    </row>
    <row r="914" spans="1:1" ht="14.25" customHeight="1">
      <c r="A914" s="77"/>
    </row>
    <row r="915" spans="1:1" ht="14.25" customHeight="1">
      <c r="A915" s="77"/>
    </row>
    <row r="916" spans="1:1" ht="14.25" customHeight="1">
      <c r="A916" s="77"/>
    </row>
    <row r="917" spans="1:1" ht="14.25" customHeight="1">
      <c r="A917" s="77"/>
    </row>
    <row r="918" spans="1:1" ht="14.25" customHeight="1">
      <c r="A918" s="77"/>
    </row>
    <row r="919" spans="1:1" ht="14.25" customHeight="1">
      <c r="A919" s="77"/>
    </row>
    <row r="920" spans="1:1" ht="14.25" customHeight="1">
      <c r="A920" s="77"/>
    </row>
    <row r="921" spans="1:1" ht="14.25" customHeight="1">
      <c r="A921" s="77"/>
    </row>
    <row r="922" spans="1:1" ht="14.25" customHeight="1">
      <c r="A922" s="77"/>
    </row>
    <row r="923" spans="1:1" ht="14.25" customHeight="1">
      <c r="A923" s="77"/>
    </row>
    <row r="924" spans="1:1" ht="14.25" customHeight="1">
      <c r="A924" s="77"/>
    </row>
    <row r="925" spans="1:1" ht="14.25" customHeight="1">
      <c r="A925" s="77"/>
    </row>
    <row r="926" spans="1:1" ht="14.25" customHeight="1">
      <c r="A926" s="77"/>
    </row>
    <row r="927" spans="1:1" ht="14.25" customHeight="1">
      <c r="A927" s="77"/>
    </row>
    <row r="928" spans="1:1" ht="14.25" customHeight="1">
      <c r="A928" s="77"/>
    </row>
    <row r="929" spans="1:1" ht="14.25" customHeight="1">
      <c r="A929" s="77"/>
    </row>
    <row r="930" spans="1:1" ht="14.25" customHeight="1">
      <c r="A930" s="77"/>
    </row>
    <row r="931" spans="1:1" ht="14.25" customHeight="1">
      <c r="A931" s="77"/>
    </row>
    <row r="932" spans="1:1" ht="14.25" customHeight="1">
      <c r="A932" s="77"/>
    </row>
    <row r="933" spans="1:1" ht="14.25" customHeight="1">
      <c r="A933" s="77"/>
    </row>
    <row r="934" spans="1:1" ht="14.25" customHeight="1">
      <c r="A934" s="77"/>
    </row>
    <row r="935" spans="1:1" ht="14.25" customHeight="1">
      <c r="A935" s="77"/>
    </row>
    <row r="936" spans="1:1" ht="14.25" customHeight="1">
      <c r="A936" s="77"/>
    </row>
    <row r="937" spans="1:1" ht="14.25" customHeight="1">
      <c r="A937" s="77"/>
    </row>
    <row r="938" spans="1:1" ht="14.25" customHeight="1">
      <c r="A938" s="77"/>
    </row>
    <row r="939" spans="1:1" ht="14.25" customHeight="1">
      <c r="A939" s="77"/>
    </row>
    <row r="940" spans="1:1" ht="14.25" customHeight="1">
      <c r="A940" s="77"/>
    </row>
    <row r="941" spans="1:1" ht="14.25" customHeight="1">
      <c r="A941" s="77"/>
    </row>
    <row r="942" spans="1:1" ht="14.25" customHeight="1">
      <c r="A942" s="77"/>
    </row>
    <row r="943" spans="1:1" ht="14.25" customHeight="1">
      <c r="A943" s="77"/>
    </row>
    <row r="944" spans="1:1" ht="14.25" customHeight="1">
      <c r="A944" s="77"/>
    </row>
    <row r="945" spans="1:1" ht="14.25" customHeight="1">
      <c r="A945" s="77"/>
    </row>
    <row r="946" spans="1:1" ht="14.25" customHeight="1">
      <c r="A946" s="77"/>
    </row>
    <row r="947" spans="1:1" ht="14.25" customHeight="1">
      <c r="A947" s="77"/>
    </row>
    <row r="948" spans="1:1" ht="14.25" customHeight="1">
      <c r="A948" s="77"/>
    </row>
    <row r="949" spans="1:1" ht="14.25" customHeight="1">
      <c r="A949" s="77"/>
    </row>
    <row r="950" spans="1:1" ht="14.25" customHeight="1">
      <c r="A950" s="77"/>
    </row>
    <row r="951" spans="1:1" ht="14.25" customHeight="1">
      <c r="A951" s="77"/>
    </row>
    <row r="952" spans="1:1" ht="14.25" customHeight="1">
      <c r="A952" s="77"/>
    </row>
    <row r="953" spans="1:1" ht="14.25" customHeight="1">
      <c r="A953" s="77"/>
    </row>
    <row r="954" spans="1:1" ht="14.25" customHeight="1">
      <c r="A954" s="77"/>
    </row>
    <row r="955" spans="1:1" ht="14.25" customHeight="1">
      <c r="A955" s="77"/>
    </row>
    <row r="956" spans="1:1" ht="14.25" customHeight="1">
      <c r="A956" s="77"/>
    </row>
    <row r="957" spans="1:1" ht="14.25" customHeight="1">
      <c r="A957" s="77"/>
    </row>
    <row r="958" spans="1:1" ht="14.25" customHeight="1">
      <c r="A958" s="77"/>
    </row>
    <row r="959" spans="1:1" ht="14.25" customHeight="1">
      <c r="A959" s="77"/>
    </row>
    <row r="960" spans="1:1" ht="14.25" customHeight="1">
      <c r="A960" s="77"/>
    </row>
    <row r="961" spans="1:1" ht="14.25" customHeight="1">
      <c r="A961" s="77"/>
    </row>
    <row r="962" spans="1:1" ht="14.25" customHeight="1">
      <c r="A962" s="77"/>
    </row>
    <row r="963" spans="1:1" ht="14.25" customHeight="1">
      <c r="A963" s="77"/>
    </row>
    <row r="964" spans="1:1" ht="14.25" customHeight="1">
      <c r="A964" s="77"/>
    </row>
    <row r="965" spans="1:1" ht="14.25" customHeight="1">
      <c r="A965" s="77"/>
    </row>
    <row r="966" spans="1:1" ht="14.25" customHeight="1">
      <c r="A966" s="77"/>
    </row>
    <row r="967" spans="1:1" ht="14.25" customHeight="1">
      <c r="A967" s="77"/>
    </row>
    <row r="968" spans="1:1" ht="14.25" customHeight="1">
      <c r="A968" s="77"/>
    </row>
    <row r="969" spans="1:1" ht="14.25" customHeight="1">
      <c r="A969" s="77"/>
    </row>
    <row r="970" spans="1:1" ht="14.25" customHeight="1">
      <c r="A970" s="77"/>
    </row>
    <row r="971" spans="1:1" ht="14.25" customHeight="1">
      <c r="A971" s="77"/>
    </row>
    <row r="972" spans="1:1" ht="14.25" customHeight="1">
      <c r="A972" s="77"/>
    </row>
    <row r="973" spans="1:1" ht="14.25" customHeight="1">
      <c r="A973" s="77"/>
    </row>
    <row r="974" spans="1:1" ht="14.25" customHeight="1">
      <c r="A974" s="77"/>
    </row>
    <row r="975" spans="1:1" ht="14.25" customHeight="1">
      <c r="A975" s="77"/>
    </row>
    <row r="976" spans="1:1" ht="14.25" customHeight="1">
      <c r="A976" s="77"/>
    </row>
    <row r="977" spans="1:1" ht="14.25" customHeight="1">
      <c r="A977" s="77"/>
    </row>
    <row r="978" spans="1:1" ht="14.25" customHeight="1">
      <c r="A978" s="77"/>
    </row>
    <row r="979" spans="1:1" ht="14.25" customHeight="1">
      <c r="A979" s="77"/>
    </row>
    <row r="980" spans="1:1" ht="14.25" customHeight="1">
      <c r="A980" s="77"/>
    </row>
    <row r="981" spans="1:1" ht="14.25" customHeight="1">
      <c r="A981" s="77"/>
    </row>
    <row r="982" spans="1:1" ht="14.25" customHeight="1">
      <c r="A982" s="77"/>
    </row>
    <row r="983" spans="1:1" ht="14.25" customHeight="1">
      <c r="A983" s="77"/>
    </row>
    <row r="984" spans="1:1" ht="14.25" customHeight="1">
      <c r="A984" s="77"/>
    </row>
    <row r="985" spans="1:1" ht="14.25" customHeight="1">
      <c r="A985" s="77"/>
    </row>
    <row r="986" spans="1:1" ht="14.25" customHeight="1">
      <c r="A986" s="77"/>
    </row>
    <row r="987" spans="1:1" ht="14.25" customHeight="1">
      <c r="A987" s="77"/>
    </row>
    <row r="988" spans="1:1" ht="14.25" customHeight="1">
      <c r="A988" s="77"/>
    </row>
    <row r="989" spans="1:1" ht="14.25" customHeight="1">
      <c r="A989" s="77"/>
    </row>
    <row r="990" spans="1:1" ht="14.25" customHeight="1">
      <c r="A990" s="77"/>
    </row>
    <row r="991" spans="1:1" ht="14.25" customHeight="1">
      <c r="A991" s="77"/>
    </row>
    <row r="992" spans="1:1" ht="14.25" customHeight="1">
      <c r="A992" s="77"/>
    </row>
    <row r="993" spans="1:1" ht="14.25" customHeight="1">
      <c r="A993" s="77"/>
    </row>
    <row r="994" spans="1:1" ht="14.25" customHeight="1">
      <c r="A994" s="77"/>
    </row>
    <row r="995" spans="1:1" ht="14.25" customHeight="1">
      <c r="A995" s="77"/>
    </row>
  </sheetData>
  <mergeCells count="5">
    <mergeCell ref="L2:U2"/>
    <mergeCell ref="V2:AE2"/>
    <mergeCell ref="AF2:AO2"/>
    <mergeCell ref="AP2:AY2"/>
    <mergeCell ref="B2:K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44" sqref="A44"/>
    </sheetView>
  </sheetViews>
  <sheetFormatPr defaultColWidth="12.625" defaultRowHeight="15" customHeight="1"/>
  <cols>
    <col min="1" max="1" width="62.625" customWidth="1"/>
    <col min="2" max="6" width="11" customWidth="1"/>
    <col min="7" max="26" width="10.625" customWidth="1"/>
  </cols>
  <sheetData>
    <row r="1" spans="1:26" ht="15.6">
      <c r="A1" s="163" t="s">
        <v>220</v>
      </c>
      <c r="B1" s="164">
        <f>HO_01!D1</f>
        <v>0</v>
      </c>
      <c r="C1" s="164">
        <f>HO_01!E1</f>
        <v>0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26" ht="14.45">
      <c r="A2" s="166" t="s">
        <v>174</v>
      </c>
      <c r="B2" s="167"/>
      <c r="C2" s="167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 ht="14.45">
      <c r="A3" s="169" t="s">
        <v>175</v>
      </c>
      <c r="B3" s="170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</row>
    <row r="4" spans="1:26" ht="14.45">
      <c r="A4" s="169" t="s">
        <v>176</v>
      </c>
      <c r="B4" s="170"/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 spans="1:26" ht="14.45">
      <c r="A5" s="172" t="s">
        <v>177</v>
      </c>
      <c r="B5" s="170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26" ht="14.45">
      <c r="A6" s="173" t="s">
        <v>221</v>
      </c>
      <c r="B6" s="164"/>
      <c r="C6" s="164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26" ht="14.45">
      <c r="A7" s="173" t="s">
        <v>222</v>
      </c>
      <c r="B7" s="164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spans="1:26" ht="14.45">
      <c r="A8" s="173" t="s">
        <v>223</v>
      </c>
      <c r="B8" s="164"/>
      <c r="C8" s="164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spans="1:26" ht="14.45">
      <c r="A9" s="173" t="s">
        <v>224</v>
      </c>
      <c r="B9" s="164"/>
      <c r="C9" s="164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spans="1:26" ht="14.45">
      <c r="A10" s="174" t="s">
        <v>178</v>
      </c>
      <c r="B10" s="167"/>
      <c r="C10" s="167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6" ht="14.45">
      <c r="A11" s="172" t="s">
        <v>179</v>
      </c>
      <c r="B11" s="170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14.45">
      <c r="A12" s="173" t="s">
        <v>225</v>
      </c>
      <c r="B12" s="164"/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spans="1:26" ht="14.45">
      <c r="A13" s="173" t="s">
        <v>226</v>
      </c>
      <c r="B13" s="164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spans="1:26" ht="14.45">
      <c r="A14" s="172" t="s">
        <v>180</v>
      </c>
      <c r="B14" s="170"/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</row>
    <row r="15" spans="1:26" ht="14.45">
      <c r="A15" s="173" t="s">
        <v>227</v>
      </c>
      <c r="B15" s="164"/>
      <c r="C15" s="164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spans="1:26" ht="14.45">
      <c r="A16" s="173" t="s">
        <v>228</v>
      </c>
      <c r="B16" s="164"/>
      <c r="C16" s="16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spans="1:26" ht="14.45">
      <c r="A17" s="172" t="s">
        <v>181</v>
      </c>
      <c r="B17" s="170"/>
      <c r="C17" s="170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</row>
    <row r="18" spans="1:26" ht="14.45">
      <c r="A18" s="173" t="s">
        <v>229</v>
      </c>
      <c r="B18" s="164"/>
      <c r="C18" s="164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</row>
    <row r="19" spans="1:26" ht="14.45">
      <c r="A19" s="173" t="s">
        <v>230</v>
      </c>
      <c r="B19" s="164"/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  <row r="20" spans="1:26" ht="14.45">
      <c r="A20" s="173" t="s">
        <v>231</v>
      </c>
      <c r="B20" s="164"/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spans="1:26" ht="15.75" customHeight="1">
      <c r="A21" s="173" t="s">
        <v>232</v>
      </c>
      <c r="B21" s="164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spans="1:26" ht="15.75" customHeight="1">
      <c r="A22" s="173" t="s">
        <v>233</v>
      </c>
      <c r="B22" s="164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</row>
    <row r="23" spans="1:26" ht="15.75" customHeight="1">
      <c r="A23" s="173" t="s">
        <v>234</v>
      </c>
      <c r="B23" s="164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</row>
    <row r="24" spans="1:26" ht="15.75" customHeight="1">
      <c r="A24" s="172" t="s">
        <v>182</v>
      </c>
      <c r="B24" s="170"/>
      <c r="C24" s="170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</row>
    <row r="25" spans="1:26" ht="15.75" customHeight="1">
      <c r="A25" s="173" t="s">
        <v>235</v>
      </c>
      <c r="B25" s="164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spans="1:26" ht="15.75" customHeight="1">
      <c r="A26" s="173" t="s">
        <v>236</v>
      </c>
      <c r="B26" s="164"/>
      <c r="C26" s="164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pans="1:26" ht="15.75" customHeight="1">
      <c r="A27" s="174" t="s">
        <v>183</v>
      </c>
      <c r="B27" s="167"/>
      <c r="C27" s="167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15.75" customHeight="1">
      <c r="A28" s="172" t="s">
        <v>184</v>
      </c>
      <c r="B28" s="170"/>
      <c r="C28" s="170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6" ht="15.75" customHeight="1">
      <c r="A29" s="173" t="s">
        <v>237</v>
      </c>
      <c r="B29" s="164"/>
      <c r="C29" s="164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</row>
    <row r="30" spans="1:26" ht="15.75" customHeight="1">
      <c r="A30" s="173" t="s">
        <v>238</v>
      </c>
      <c r="B30" s="164"/>
      <c r="C30" s="164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</row>
    <row r="31" spans="1:26" ht="15.75" customHeight="1">
      <c r="A31" s="173" t="s">
        <v>239</v>
      </c>
      <c r="B31" s="164"/>
      <c r="C31" s="164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</row>
    <row r="32" spans="1:26" ht="15.75" customHeight="1">
      <c r="A32" s="173" t="s">
        <v>240</v>
      </c>
      <c r="B32" s="164"/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</row>
    <row r="33" spans="1:26" ht="15.75" customHeight="1">
      <c r="A33" s="173" t="s">
        <v>241</v>
      </c>
      <c r="B33" s="164"/>
      <c r="C33" s="164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spans="1:26" ht="15.75" customHeight="1">
      <c r="A34" s="172" t="s">
        <v>185</v>
      </c>
      <c r="B34" s="170"/>
      <c r="C34" s="170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</row>
    <row r="35" spans="1:26" ht="15.75" customHeight="1">
      <c r="A35" s="173" t="s">
        <v>242</v>
      </c>
      <c r="B35" s="164"/>
      <c r="C35" s="164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spans="1:26" ht="15.75" customHeight="1">
      <c r="A36" s="173" t="s">
        <v>243</v>
      </c>
      <c r="B36" s="164"/>
      <c r="C36" s="164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spans="1:26" ht="15.75" customHeight="1">
      <c r="A37" s="173" t="s">
        <v>244</v>
      </c>
      <c r="B37" s="164"/>
      <c r="C37" s="164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  <row r="38" spans="1:26" ht="15.75" customHeight="1">
      <c r="A38" s="173" t="s">
        <v>245</v>
      </c>
      <c r="B38" s="164"/>
      <c r="C38" s="164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</row>
    <row r="39" spans="1:26" ht="15.75" customHeight="1">
      <c r="A39" s="173" t="s">
        <v>246</v>
      </c>
      <c r="B39" s="164"/>
      <c r="C39" s="164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</row>
    <row r="40" spans="1:26" ht="15.75" customHeight="1">
      <c r="A40" s="172" t="s">
        <v>186</v>
      </c>
      <c r="B40" s="170"/>
      <c r="C40" s="17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</row>
    <row r="41" spans="1:26" ht="15.75" customHeight="1">
      <c r="A41" s="173" t="s">
        <v>247</v>
      </c>
      <c r="B41" s="164"/>
      <c r="C41" s="164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  <row r="42" spans="1:26" ht="15.75" customHeight="1">
      <c r="A42" s="173" t="s">
        <v>248</v>
      </c>
      <c r="B42" s="164"/>
      <c r="C42" s="164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</row>
    <row r="43" spans="1:26" ht="15.75" customHeight="1">
      <c r="A43" s="175" t="s">
        <v>249</v>
      </c>
      <c r="B43" s="176"/>
      <c r="C43" s="176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</row>
    <row r="44" spans="1:26" ht="15.75" customHeight="1">
      <c r="A44" s="177" t="s">
        <v>250</v>
      </c>
      <c r="B44" s="178"/>
      <c r="C44" s="178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</row>
    <row r="45" spans="1:26" ht="15.75" customHeight="1">
      <c r="A45" s="179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</row>
    <row r="46" spans="1:26" ht="15.75" customHeight="1">
      <c r="A46" s="179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</row>
    <row r="47" spans="1:26" ht="15.75" customHeight="1">
      <c r="A47" s="179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spans="1:26" ht="15.75" customHeight="1">
      <c r="A48" s="179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spans="1:26" ht="15.75" customHeight="1">
      <c r="A49" s="179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</row>
    <row r="50" spans="1:26" ht="15.75" customHeight="1">
      <c r="A50" s="179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</row>
    <row r="51" spans="1:26" ht="15.75" customHeight="1">
      <c r="A51" s="179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</row>
    <row r="52" spans="1:26" ht="15.75" customHeight="1">
      <c r="A52" s="179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</row>
    <row r="53" spans="1:26" ht="15.75" customHeight="1">
      <c r="A53" s="179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</row>
    <row r="54" spans="1:26" ht="15.75" customHeight="1">
      <c r="A54" s="179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spans="1:26" ht="15.75" customHeight="1">
      <c r="A55" s="179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  <row r="56" spans="1:26" ht="15.75" customHeight="1">
      <c r="A56" s="179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</row>
    <row r="57" spans="1:26" ht="15.75" customHeight="1">
      <c r="A57" s="179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</row>
    <row r="58" spans="1:26" ht="15.75" customHeight="1">
      <c r="A58" s="179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</row>
    <row r="59" spans="1:26" ht="15.75" customHeight="1">
      <c r="A59" s="179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spans="1:26" ht="15.75" customHeight="1">
      <c r="A60" s="179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spans="1:26" ht="15.75" customHeight="1">
      <c r="A61" s="179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spans="1:26" ht="15.75" customHeight="1">
      <c r="A62" s="179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spans="1:26" ht="15.75" customHeight="1">
      <c r="A63" s="179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</row>
    <row r="64" spans="1:26" ht="15.75" customHeight="1">
      <c r="A64" s="179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</row>
    <row r="65" spans="1:26" ht="15.75" customHeight="1">
      <c r="A65" s="179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spans="1:26" ht="15.75" customHeight="1">
      <c r="A66" s="179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spans="1:26" ht="15.75" customHeight="1">
      <c r="A67" s="179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</row>
    <row r="68" spans="1:26" ht="15.75" customHeight="1">
      <c r="A68" s="179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</row>
    <row r="69" spans="1:26" ht="15.75" customHeight="1">
      <c r="A69" s="179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spans="1:26" ht="15.75" customHeight="1">
      <c r="A70" s="179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</row>
    <row r="71" spans="1:26" ht="15.75" customHeight="1">
      <c r="A71" s="179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</row>
    <row r="72" spans="1:26" ht="15.75" customHeight="1">
      <c r="A72" s="179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</row>
    <row r="73" spans="1:26" ht="15.75" customHeight="1">
      <c r="A73" s="179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</row>
    <row r="74" spans="1:26" ht="15.75" customHeight="1">
      <c r="A74" s="179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</row>
    <row r="75" spans="1:26" ht="15.75" customHeight="1">
      <c r="A75" s="179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</row>
    <row r="76" spans="1:26" ht="15.75" customHeight="1">
      <c r="A76" s="179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</row>
    <row r="77" spans="1:26" ht="15.75" customHeight="1">
      <c r="A77" s="179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</row>
    <row r="78" spans="1:26" ht="15.75" customHeight="1">
      <c r="A78" s="179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</row>
    <row r="79" spans="1:26" ht="15.75" customHeight="1">
      <c r="A79" s="179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</row>
    <row r="80" spans="1:26" ht="15.75" customHeight="1">
      <c r="A80" s="179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</row>
    <row r="81" spans="1:26" ht="15.75" customHeight="1">
      <c r="A81" s="179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</row>
    <row r="82" spans="1:26" ht="15.75" customHeight="1">
      <c r="A82" s="179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</row>
    <row r="83" spans="1:26" ht="15.75" customHeight="1">
      <c r="A83" s="179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</row>
    <row r="84" spans="1:26" ht="15.75" customHeight="1">
      <c r="A84" s="179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</row>
    <row r="85" spans="1:26" ht="15.75" customHeight="1">
      <c r="A85" s="179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</row>
    <row r="86" spans="1:26" ht="15.75" customHeight="1">
      <c r="A86" s="179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</row>
    <row r="87" spans="1:26" ht="15.75" customHeight="1">
      <c r="A87" s="179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</row>
    <row r="88" spans="1:26" ht="15.75" customHeight="1">
      <c r="A88" s="179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</row>
    <row r="89" spans="1:26" ht="15.75" customHeight="1">
      <c r="A89" s="179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</row>
    <row r="90" spans="1:26" ht="15.75" customHeight="1">
      <c r="A90" s="179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</row>
    <row r="91" spans="1:26" ht="15.75" customHeight="1">
      <c r="A91" s="179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</row>
    <row r="92" spans="1:26" ht="15.75" customHeight="1">
      <c r="A92" s="179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</row>
    <row r="93" spans="1:26" ht="15.75" customHeight="1">
      <c r="A93" s="179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</row>
    <row r="94" spans="1:26" ht="15.75" customHeight="1">
      <c r="A94" s="179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</row>
    <row r="95" spans="1:26" ht="15.75" customHeight="1">
      <c r="A95" s="179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</row>
    <row r="96" spans="1:26" ht="15.75" customHeight="1">
      <c r="A96" s="179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</row>
    <row r="97" spans="1:26" ht="15.75" customHeight="1">
      <c r="A97" s="179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</row>
    <row r="98" spans="1:26" ht="15.75" customHeight="1">
      <c r="A98" s="179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</row>
    <row r="99" spans="1:26" ht="15.75" customHeight="1">
      <c r="A99" s="179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</row>
    <row r="100" spans="1:26" ht="15.75" customHeight="1">
      <c r="A100" s="179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</row>
    <row r="101" spans="1:26" ht="15.75" customHeight="1">
      <c r="A101" s="179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</row>
    <row r="102" spans="1:26" ht="15.75" customHeight="1">
      <c r="A102" s="179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</row>
    <row r="103" spans="1:26" ht="15.75" customHeight="1">
      <c r="A103" s="179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</row>
    <row r="104" spans="1:26" ht="15.75" customHeight="1">
      <c r="A104" s="179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</row>
    <row r="105" spans="1:26" ht="15.75" customHeight="1">
      <c r="A105" s="179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</row>
    <row r="106" spans="1:26" ht="15.75" customHeight="1">
      <c r="A106" s="179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</row>
    <row r="107" spans="1:26" ht="15.75" customHeight="1">
      <c r="A107" s="179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</row>
    <row r="108" spans="1:26" ht="15.75" customHeight="1">
      <c r="A108" s="179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</row>
    <row r="109" spans="1:26" ht="15.75" customHeight="1">
      <c r="A109" s="179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</row>
    <row r="110" spans="1:26" ht="15.75" customHeight="1">
      <c r="A110" s="179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</row>
    <row r="111" spans="1:26" ht="15.75" customHeight="1">
      <c r="A111" s="179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</row>
    <row r="112" spans="1:26" ht="15.75" customHeight="1">
      <c r="A112" s="179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</row>
    <row r="113" spans="1:26" ht="15.75" customHeight="1">
      <c r="A113" s="179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</row>
    <row r="114" spans="1:26" ht="15.75" customHeight="1">
      <c r="A114" s="179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</row>
    <row r="115" spans="1:26" ht="15.75" customHeight="1">
      <c r="A115" s="179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</row>
    <row r="116" spans="1:26" ht="15.75" customHeight="1">
      <c r="A116" s="179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</row>
    <row r="117" spans="1:26" ht="15.75" customHeight="1">
      <c r="A117" s="179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</row>
    <row r="118" spans="1:26" ht="15.75" customHeight="1">
      <c r="A118" s="179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</row>
    <row r="119" spans="1:26" ht="15.75" customHeight="1">
      <c r="A119" s="179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</row>
    <row r="120" spans="1:26" ht="15.75" customHeight="1">
      <c r="A120" s="179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</row>
    <row r="121" spans="1:26" ht="15.75" customHeight="1">
      <c r="A121" s="179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 spans="1:26" ht="15.75" customHeight="1">
      <c r="A122" s="179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</row>
    <row r="123" spans="1:26" ht="15.75" customHeight="1">
      <c r="A123" s="179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</row>
    <row r="124" spans="1:26" ht="15.75" customHeight="1">
      <c r="A124" s="179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</row>
    <row r="125" spans="1:26" ht="15.75" customHeight="1">
      <c r="A125" s="179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</row>
    <row r="126" spans="1:26" ht="15.75" customHeight="1">
      <c r="A126" s="179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</row>
    <row r="127" spans="1:26" ht="15.75" customHeight="1">
      <c r="A127" s="179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</row>
    <row r="128" spans="1:26" ht="15.75" customHeight="1">
      <c r="A128" s="179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</row>
    <row r="129" spans="1:26" ht="15.75" customHeight="1">
      <c r="A129" s="179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</row>
    <row r="130" spans="1:26" ht="15.75" customHeight="1">
      <c r="A130" s="179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</row>
    <row r="131" spans="1:26" ht="15.75" customHeight="1">
      <c r="A131" s="179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</row>
    <row r="132" spans="1:26" ht="15.75" customHeight="1">
      <c r="A132" s="179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</row>
    <row r="133" spans="1:26" ht="15.75" customHeight="1">
      <c r="A133" s="179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</row>
    <row r="134" spans="1:26" ht="15.75" customHeight="1">
      <c r="A134" s="179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</row>
    <row r="135" spans="1:26" ht="15.75" customHeight="1">
      <c r="A135" s="179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</row>
    <row r="136" spans="1:26" ht="15.75" customHeight="1">
      <c r="A136" s="179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</row>
    <row r="137" spans="1:26" ht="15.75" customHeight="1">
      <c r="A137" s="179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 spans="1:26" ht="15.75" customHeight="1">
      <c r="A138" s="179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</row>
    <row r="139" spans="1:26" ht="15.75" customHeight="1">
      <c r="A139" s="179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</row>
    <row r="140" spans="1:26" ht="15.75" customHeight="1">
      <c r="A140" s="179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</row>
    <row r="141" spans="1:26" ht="15.75" customHeight="1">
      <c r="A141" s="179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</row>
    <row r="142" spans="1:26" ht="15.75" customHeight="1">
      <c r="A142" s="179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</row>
    <row r="143" spans="1:26" ht="15.75" customHeight="1">
      <c r="A143" s="179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</row>
    <row r="144" spans="1:26" ht="15.75" customHeight="1">
      <c r="A144" s="179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 spans="1:26" ht="15.75" customHeight="1">
      <c r="A145" s="179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 spans="1:26" ht="15.75" customHeight="1">
      <c r="A146" s="179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 spans="1:26" ht="15.75" customHeight="1">
      <c r="A147" s="179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 spans="1:26" ht="15.75" customHeight="1">
      <c r="A148" s="179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</row>
    <row r="149" spans="1:26" ht="15.75" customHeight="1">
      <c r="A149" s="179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</row>
    <row r="150" spans="1:26" ht="15.75" customHeight="1">
      <c r="A150" s="179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</row>
    <row r="151" spans="1:26" ht="15.75" customHeight="1">
      <c r="A151" s="179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</row>
    <row r="152" spans="1:26" ht="15.75" customHeight="1">
      <c r="A152" s="179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</row>
    <row r="153" spans="1:26" ht="15.75" customHeight="1">
      <c r="A153" s="179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</row>
    <row r="154" spans="1:26" ht="15.75" customHeight="1">
      <c r="A154" s="179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</row>
    <row r="155" spans="1:26" ht="15.75" customHeight="1">
      <c r="A155" s="179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</row>
    <row r="156" spans="1:26" ht="15.75" customHeight="1">
      <c r="A156" s="179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</row>
    <row r="157" spans="1:26" ht="15.75" customHeight="1">
      <c r="A157" s="179"/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</row>
    <row r="158" spans="1:26" ht="15.75" customHeight="1">
      <c r="A158" s="179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 spans="1:26" ht="15.75" customHeight="1">
      <c r="A159" s="179"/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 spans="1:26" ht="15.75" customHeight="1">
      <c r="A160" s="179"/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 spans="1:26" ht="15.75" customHeight="1">
      <c r="A161" s="179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 spans="1:26" ht="15.75" customHeight="1">
      <c r="A162" s="179"/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 spans="1:26" ht="15.75" customHeight="1">
      <c r="A163" s="179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 spans="1:26" ht="15.75" customHeight="1">
      <c r="A164" s="179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</row>
    <row r="165" spans="1:26" ht="15.75" customHeight="1">
      <c r="A165" s="179"/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</row>
    <row r="166" spans="1:26" ht="15.75" customHeight="1">
      <c r="A166" s="179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</row>
    <row r="167" spans="1:26" ht="15.75" customHeight="1">
      <c r="A167" s="179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</row>
    <row r="168" spans="1:26" ht="15.75" customHeight="1">
      <c r="A168" s="179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</row>
    <row r="169" spans="1:26" ht="15.75" customHeight="1">
      <c r="A169" s="179"/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</row>
    <row r="170" spans="1:26" ht="15.75" customHeight="1">
      <c r="A170" s="179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</row>
    <row r="171" spans="1:26" ht="15.75" customHeight="1">
      <c r="A171" s="179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</row>
    <row r="172" spans="1:26" ht="15.75" customHeight="1">
      <c r="A172" s="179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</row>
    <row r="173" spans="1:26" ht="15.75" customHeight="1">
      <c r="A173" s="179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</row>
    <row r="174" spans="1:26" ht="15.75" customHeight="1">
      <c r="A174" s="179"/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</row>
    <row r="175" spans="1:26" ht="15.75" customHeight="1">
      <c r="A175" s="179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 spans="1:26" ht="15.75" customHeight="1">
      <c r="A176" s="179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</row>
    <row r="177" spans="1:26" ht="15.75" customHeight="1">
      <c r="A177" s="179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</row>
    <row r="178" spans="1:26" ht="15.75" customHeight="1">
      <c r="A178" s="179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</row>
    <row r="179" spans="1:26" ht="15.75" customHeight="1">
      <c r="A179" s="179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</row>
    <row r="180" spans="1:26" ht="15.75" customHeight="1">
      <c r="A180" s="179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</row>
    <row r="181" spans="1:26" ht="15.75" customHeight="1">
      <c r="A181" s="179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</row>
    <row r="182" spans="1:26" ht="15.75" customHeight="1">
      <c r="A182" s="179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</row>
    <row r="183" spans="1:26" ht="15.75" customHeight="1">
      <c r="A183" s="179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</row>
    <row r="184" spans="1:26" ht="15.75" customHeight="1">
      <c r="A184" s="179"/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</row>
    <row r="185" spans="1:26" ht="15.75" customHeight="1">
      <c r="A185" s="179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</row>
    <row r="186" spans="1:26" ht="15.75" customHeight="1">
      <c r="A186" s="179"/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</row>
    <row r="187" spans="1:26" ht="15.75" customHeight="1">
      <c r="A187" s="179"/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</row>
    <row r="188" spans="1:26" ht="15.75" customHeight="1">
      <c r="A188" s="179"/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</row>
    <row r="189" spans="1:26" ht="15.75" customHeight="1">
      <c r="A189" s="179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</row>
    <row r="190" spans="1:26" ht="15.75" customHeight="1">
      <c r="A190" s="179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</row>
    <row r="191" spans="1:26" ht="15.75" customHeight="1">
      <c r="A191" s="17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</row>
    <row r="192" spans="1:26" ht="15.75" customHeight="1">
      <c r="A192" s="179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</row>
    <row r="193" spans="1:26" ht="15.75" customHeight="1">
      <c r="A193" s="179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</row>
    <row r="194" spans="1:26" ht="15.75" customHeight="1">
      <c r="A194" s="179"/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</row>
    <row r="195" spans="1:26" ht="15.75" customHeight="1">
      <c r="A195" s="179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</row>
    <row r="196" spans="1:26" ht="15.75" customHeight="1">
      <c r="A196" s="179"/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</row>
    <row r="197" spans="1:26" ht="15.75" customHeight="1">
      <c r="A197" s="17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</row>
    <row r="198" spans="1:26" ht="15.75" customHeight="1">
      <c r="A198" s="179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</row>
    <row r="199" spans="1:26" ht="15.75" customHeight="1">
      <c r="A199" s="179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</row>
    <row r="200" spans="1:26" ht="15.75" customHeight="1">
      <c r="A200" s="179"/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</row>
    <row r="201" spans="1:26" ht="15.75" customHeight="1">
      <c r="A201" s="179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</row>
    <row r="202" spans="1:26" ht="15.75" customHeight="1">
      <c r="A202" s="179"/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</row>
    <row r="203" spans="1:26" ht="15.75" customHeight="1">
      <c r="A203" s="179"/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</row>
    <row r="204" spans="1:26" ht="15.75" customHeight="1">
      <c r="A204" s="179"/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</row>
    <row r="205" spans="1:26" ht="15.75" customHeight="1">
      <c r="A205" s="179"/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</row>
    <row r="206" spans="1:26" ht="15.75" customHeight="1">
      <c r="A206" s="179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</row>
    <row r="207" spans="1:26" ht="15.75" customHeight="1">
      <c r="A207" s="179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</row>
    <row r="208" spans="1:26" ht="15.75" customHeight="1">
      <c r="A208" s="179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</row>
    <row r="209" spans="1:26" ht="15.75" customHeight="1">
      <c r="A209" s="179"/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 spans="1:26" ht="15.75" customHeight="1">
      <c r="A210" s="179"/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</row>
    <row r="211" spans="1:26" ht="15.75" customHeight="1">
      <c r="A211" s="179"/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</row>
    <row r="212" spans="1:26" ht="15.75" customHeight="1">
      <c r="A212" s="179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</row>
    <row r="213" spans="1:26" ht="15.75" customHeight="1">
      <c r="A213" s="179"/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</row>
    <row r="214" spans="1:26" ht="15.75" customHeight="1">
      <c r="A214" s="179"/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</row>
    <row r="215" spans="1:26" ht="15.75" customHeight="1">
      <c r="A215" s="179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</row>
    <row r="216" spans="1:26" ht="15.75" customHeight="1">
      <c r="A216" s="179"/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</row>
    <row r="217" spans="1:26" ht="15.75" customHeight="1">
      <c r="A217" s="179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</row>
    <row r="218" spans="1:26" ht="15.75" customHeight="1">
      <c r="A218" s="179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</row>
    <row r="219" spans="1:26" ht="15.75" customHeight="1">
      <c r="A219" s="179"/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</row>
    <row r="220" spans="1:26" ht="15.75" customHeight="1">
      <c r="A220" s="179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</row>
    <row r="221" spans="1:26" ht="15.75" customHeight="1">
      <c r="A221" s="179"/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</row>
    <row r="222" spans="1:26" ht="15.75" customHeight="1">
      <c r="A222" s="179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</row>
    <row r="223" spans="1:26" ht="15.75" customHeight="1">
      <c r="A223" s="179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</row>
    <row r="224" spans="1:26" ht="15.75" customHeight="1">
      <c r="A224" s="179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</row>
    <row r="225" spans="1:26" ht="15.75" customHeight="1">
      <c r="A225" s="179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</row>
    <row r="226" spans="1:26" ht="15.75" customHeight="1">
      <c r="A226" s="179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</row>
    <row r="227" spans="1:26" ht="15.75" customHeight="1">
      <c r="A227" s="179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</row>
    <row r="228" spans="1:26" ht="15.75" customHeight="1">
      <c r="A228" s="179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</row>
    <row r="229" spans="1:26" ht="15.75" customHeight="1">
      <c r="A229" s="179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</row>
    <row r="230" spans="1:26" ht="15.75" customHeight="1">
      <c r="A230" s="179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</row>
    <row r="231" spans="1:26" ht="15.75" customHeight="1">
      <c r="A231" s="179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</row>
    <row r="232" spans="1:26" ht="15.75" customHeight="1">
      <c r="A232" s="179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</row>
    <row r="233" spans="1:26" ht="15.75" customHeight="1">
      <c r="A233" s="179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</row>
    <row r="234" spans="1:26" ht="15.75" customHeight="1">
      <c r="A234" s="179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</row>
    <row r="235" spans="1:26" ht="15.75" customHeight="1">
      <c r="A235" s="179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</row>
    <row r="236" spans="1:26" ht="15.75" customHeight="1">
      <c r="A236" s="179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</row>
    <row r="237" spans="1:26" ht="15.75" customHeight="1">
      <c r="A237" s="179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</row>
    <row r="238" spans="1:26" ht="15.75" customHeight="1">
      <c r="A238" s="179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</row>
    <row r="239" spans="1:26" ht="15.75" customHeight="1">
      <c r="A239" s="179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</row>
    <row r="240" spans="1:26" ht="15.75" customHeight="1">
      <c r="A240" s="179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</row>
    <row r="241" spans="1:26" ht="15.75" customHeight="1">
      <c r="A241" s="179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</row>
    <row r="242" spans="1:26" ht="15.75" customHeight="1">
      <c r="A242" s="179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</row>
    <row r="243" spans="1:26" ht="15.75" customHeight="1">
      <c r="A243" s="179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</row>
    <row r="244" spans="1:26" ht="15.75" customHeight="1">
      <c r="A244" s="179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</row>
    <row r="245" spans="1:26" ht="15.75" customHeight="1">
      <c r="A245" s="179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</row>
    <row r="246" spans="1:26" ht="15.75" customHeight="1">
      <c r="A246" s="179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</row>
    <row r="247" spans="1:26" ht="15.75" customHeight="1">
      <c r="A247" s="179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 spans="1:26" ht="15.75" customHeight="1">
      <c r="A248" s="179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</row>
    <row r="249" spans="1:26" ht="15.75" customHeight="1">
      <c r="A249" s="179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</row>
    <row r="250" spans="1:26" ht="15.75" customHeight="1">
      <c r="A250" s="179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</row>
    <row r="251" spans="1:26" ht="15.75" customHeight="1">
      <c r="A251" s="179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</row>
    <row r="252" spans="1:26" ht="15.75" customHeight="1">
      <c r="A252" s="179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</row>
    <row r="253" spans="1:26" ht="15.75" customHeight="1">
      <c r="A253" s="179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</row>
    <row r="254" spans="1:26" ht="15.75" customHeight="1">
      <c r="A254" s="179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</row>
    <row r="255" spans="1:26" ht="15.75" customHeight="1">
      <c r="A255" s="179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</row>
    <row r="256" spans="1:26" ht="15.75" customHeight="1">
      <c r="A256" s="179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</row>
    <row r="257" spans="1:26" ht="15.75" customHeight="1">
      <c r="A257" s="179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</row>
    <row r="258" spans="1:26" ht="15.75" customHeight="1">
      <c r="A258" s="179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</row>
    <row r="259" spans="1:26" ht="15.75" customHeight="1">
      <c r="A259" s="179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</row>
    <row r="260" spans="1:26" ht="15.75" customHeight="1">
      <c r="A260" s="179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</row>
    <row r="261" spans="1:26" ht="15.75" customHeight="1">
      <c r="A261" s="179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</row>
    <row r="262" spans="1:26" ht="15.75" customHeight="1">
      <c r="A262" s="179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</row>
    <row r="263" spans="1:26" ht="15.75" customHeight="1">
      <c r="A263" s="179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</row>
    <row r="264" spans="1:26" ht="15.75" customHeight="1">
      <c r="A264" s="179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</row>
    <row r="265" spans="1:26" ht="15.75" customHeight="1">
      <c r="A265" s="179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</row>
    <row r="266" spans="1:26" ht="15.75" customHeight="1">
      <c r="A266" s="179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</row>
    <row r="267" spans="1:26" ht="15.75" customHeight="1">
      <c r="A267" s="179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</row>
    <row r="268" spans="1:26" ht="15.75" customHeight="1">
      <c r="A268" s="179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</row>
    <row r="269" spans="1:26" ht="15.75" customHeight="1">
      <c r="A269" s="179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</row>
    <row r="270" spans="1:26" ht="15.75" customHeight="1">
      <c r="A270" s="179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</row>
    <row r="271" spans="1:26" ht="15.75" customHeight="1">
      <c r="A271" s="179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</row>
    <row r="272" spans="1:26" ht="15.75" customHeight="1">
      <c r="A272" s="179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</row>
    <row r="273" spans="1:26" ht="15.75" customHeight="1">
      <c r="A273" s="179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</row>
    <row r="274" spans="1:26" ht="15.75" customHeight="1">
      <c r="A274" s="179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</row>
    <row r="275" spans="1:26" ht="15.75" customHeight="1">
      <c r="A275" s="179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</row>
    <row r="276" spans="1:26" ht="15.75" customHeight="1">
      <c r="A276" s="179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</row>
    <row r="277" spans="1:26" ht="15.75" customHeight="1">
      <c r="A277" s="179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</row>
    <row r="278" spans="1:26" ht="15.75" customHeight="1">
      <c r="A278" s="179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</row>
    <row r="279" spans="1:26" ht="15.75" customHeight="1">
      <c r="A279" s="179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</row>
    <row r="280" spans="1:26" ht="15.75" customHeight="1">
      <c r="A280" s="179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</row>
    <row r="281" spans="1:26" ht="15.75" customHeight="1">
      <c r="A281" s="179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</row>
    <row r="282" spans="1:26" ht="15.75" customHeight="1">
      <c r="A282" s="179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</row>
    <row r="283" spans="1:26" ht="15.75" customHeight="1">
      <c r="A283" s="179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</row>
    <row r="284" spans="1:26" ht="15.75" customHeight="1">
      <c r="A284" s="179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</row>
    <row r="285" spans="1:26" ht="15.75" customHeight="1">
      <c r="A285" s="179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</row>
    <row r="286" spans="1:26" ht="15.75" customHeight="1">
      <c r="A286" s="179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</row>
    <row r="287" spans="1:26" ht="15.75" customHeight="1">
      <c r="A287" s="179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</row>
    <row r="288" spans="1:26" ht="15.75" customHeight="1">
      <c r="A288" s="179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</row>
    <row r="289" spans="1:26" ht="15.75" customHeight="1">
      <c r="A289" s="179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</row>
    <row r="290" spans="1:26" ht="15.75" customHeight="1">
      <c r="A290" s="179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</row>
    <row r="291" spans="1:26" ht="15.75" customHeight="1">
      <c r="A291" s="179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</row>
    <row r="292" spans="1:26" ht="15.75" customHeight="1">
      <c r="A292" s="179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</row>
    <row r="293" spans="1:26" ht="15.75" customHeight="1">
      <c r="A293" s="179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</row>
    <row r="294" spans="1:26" ht="15.75" customHeight="1">
      <c r="A294" s="179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</row>
    <row r="295" spans="1:26" ht="15.75" customHeight="1">
      <c r="A295" s="179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</row>
    <row r="296" spans="1:26" ht="15.75" customHeight="1">
      <c r="A296" s="179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</row>
    <row r="297" spans="1:26" ht="15.75" customHeight="1">
      <c r="A297" s="179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</row>
    <row r="298" spans="1:26" ht="15.75" customHeight="1">
      <c r="A298" s="179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</row>
    <row r="299" spans="1:26" ht="15.75" customHeight="1">
      <c r="A299" s="179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 spans="1:26" ht="15.75" customHeight="1">
      <c r="A300" s="179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</row>
    <row r="301" spans="1:26" ht="15.75" customHeight="1">
      <c r="A301" s="179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 spans="1:26" ht="15.75" customHeight="1">
      <c r="A302" s="179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 spans="1:26" ht="15.75" customHeight="1">
      <c r="A303" s="179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 spans="1:26" ht="15.75" customHeight="1">
      <c r="A304" s="179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 spans="1:26" ht="15.75" customHeight="1">
      <c r="A305" s="179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 spans="1:26" ht="15.75" customHeight="1">
      <c r="A306" s="179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 spans="1:26" ht="15.75" customHeight="1">
      <c r="A307" s="179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</row>
    <row r="308" spans="1:26" ht="15.75" customHeight="1">
      <c r="A308" s="179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</row>
    <row r="309" spans="1:26" ht="15.75" customHeight="1">
      <c r="A309" s="179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 spans="1:26" ht="15.75" customHeight="1">
      <c r="A310" s="179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 spans="1:26" ht="15.75" customHeight="1">
      <c r="A311" s="179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 spans="1:26" ht="15.75" customHeight="1">
      <c r="A312" s="179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 spans="1:26" ht="15.75" customHeight="1">
      <c r="A313" s="179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 spans="1:26" ht="15.75" customHeight="1">
      <c r="A314" s="179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 spans="1:26" ht="15.75" customHeight="1">
      <c r="A315" s="179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 spans="1:26" ht="15.75" customHeight="1">
      <c r="A316" s="179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 spans="1:26" ht="15.75" customHeight="1">
      <c r="A317" s="179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 spans="1:26" ht="15.75" customHeight="1">
      <c r="A318" s="179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 spans="1:26" ht="15.75" customHeight="1">
      <c r="A319" s="179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 spans="1:26" ht="15.75" customHeight="1">
      <c r="A320" s="179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</row>
    <row r="321" spans="1:26" ht="15.75" customHeight="1">
      <c r="A321" s="179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</row>
    <row r="322" spans="1:26" ht="15.75" customHeight="1">
      <c r="A322" s="179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</row>
    <row r="323" spans="1:26" ht="15.75" customHeight="1">
      <c r="A323" s="179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</row>
    <row r="324" spans="1:26" ht="15.75" customHeight="1">
      <c r="A324" s="179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</row>
    <row r="325" spans="1:26" ht="15.75" customHeight="1">
      <c r="A325" s="179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</row>
    <row r="326" spans="1:26" ht="15.75" customHeight="1">
      <c r="A326" s="179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</row>
    <row r="327" spans="1:26" ht="15.75" customHeight="1">
      <c r="A327" s="179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</row>
    <row r="328" spans="1:26" ht="15.75" customHeight="1">
      <c r="A328" s="179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</row>
    <row r="329" spans="1:26" ht="15.75" customHeight="1">
      <c r="A329" s="179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</row>
    <row r="330" spans="1:26" ht="15.75" customHeight="1">
      <c r="A330" s="179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</row>
    <row r="331" spans="1:26" ht="15.75" customHeight="1">
      <c r="A331" s="179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</row>
    <row r="332" spans="1:26" ht="15.75" customHeight="1">
      <c r="A332" s="179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</row>
    <row r="333" spans="1:26" ht="15.75" customHeight="1">
      <c r="A333" s="179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</row>
    <row r="334" spans="1:26" ht="15.75" customHeight="1">
      <c r="A334" s="179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</row>
    <row r="335" spans="1:26" ht="15.75" customHeight="1">
      <c r="A335" s="179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</row>
    <row r="336" spans="1:26" ht="15.75" customHeight="1">
      <c r="A336" s="179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</row>
    <row r="337" spans="1:26" ht="15.75" customHeight="1">
      <c r="A337" s="179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</row>
    <row r="338" spans="1:26" ht="15.75" customHeight="1">
      <c r="A338" s="179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</row>
    <row r="339" spans="1:26" ht="15.75" customHeight="1">
      <c r="A339" s="179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</row>
    <row r="340" spans="1:26" ht="15.75" customHeight="1">
      <c r="A340" s="179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</row>
    <row r="341" spans="1:26" ht="15.75" customHeight="1">
      <c r="A341" s="179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</row>
    <row r="342" spans="1:26" ht="15.75" customHeight="1">
      <c r="A342" s="179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</row>
    <row r="343" spans="1:26" ht="15.75" customHeight="1">
      <c r="A343" s="179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</row>
    <row r="344" spans="1:26" ht="15.75" customHeight="1">
      <c r="A344" s="179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</row>
    <row r="345" spans="1:26" ht="15.75" customHeight="1">
      <c r="A345" s="179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</row>
    <row r="346" spans="1:26" ht="15.75" customHeight="1">
      <c r="A346" s="179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</row>
    <row r="347" spans="1:26" ht="15.75" customHeight="1">
      <c r="A347" s="179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</row>
    <row r="348" spans="1:26" ht="15.75" customHeight="1">
      <c r="A348" s="179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</row>
    <row r="349" spans="1:26" ht="15.75" customHeight="1">
      <c r="A349" s="179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</row>
    <row r="350" spans="1:26" ht="15.75" customHeight="1">
      <c r="A350" s="179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</row>
    <row r="351" spans="1:26" ht="15.75" customHeight="1">
      <c r="A351" s="179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</row>
    <row r="352" spans="1:26" ht="15.75" customHeight="1">
      <c r="A352" s="179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</row>
    <row r="353" spans="1:26" ht="15.75" customHeight="1">
      <c r="A353" s="179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</row>
    <row r="354" spans="1:26" ht="15.75" customHeight="1">
      <c r="A354" s="179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</row>
    <row r="355" spans="1:26" ht="15.75" customHeight="1">
      <c r="A355" s="179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</row>
    <row r="356" spans="1:26" ht="15.75" customHeight="1">
      <c r="A356" s="179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</row>
    <row r="357" spans="1:26" ht="15.75" customHeight="1">
      <c r="A357" s="179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</row>
    <row r="358" spans="1:26" ht="15.75" customHeight="1">
      <c r="A358" s="179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</row>
    <row r="359" spans="1:26" ht="15.75" customHeight="1">
      <c r="A359" s="179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</row>
    <row r="360" spans="1:26" ht="15.75" customHeight="1">
      <c r="A360" s="179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</row>
    <row r="361" spans="1:26" ht="15.75" customHeight="1">
      <c r="A361" s="179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</row>
    <row r="362" spans="1:26" ht="15.75" customHeight="1">
      <c r="A362" s="179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</row>
    <row r="363" spans="1:26" ht="15.75" customHeight="1">
      <c r="A363" s="179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</row>
    <row r="364" spans="1:26" ht="15.75" customHeight="1">
      <c r="A364" s="179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</row>
    <row r="365" spans="1:26" ht="15.75" customHeight="1">
      <c r="A365" s="179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</row>
    <row r="366" spans="1:26" ht="15.75" customHeight="1">
      <c r="A366" s="179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</row>
    <row r="367" spans="1:26" ht="15.75" customHeight="1">
      <c r="A367" s="179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</row>
    <row r="368" spans="1:26" ht="15.75" customHeight="1">
      <c r="A368" s="179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</row>
    <row r="369" spans="1:26" ht="15.75" customHeight="1">
      <c r="A369" s="179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</row>
    <row r="370" spans="1:26" ht="15.75" customHeight="1">
      <c r="A370" s="179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</row>
    <row r="371" spans="1:26" ht="15.75" customHeight="1">
      <c r="A371" s="179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</row>
    <row r="372" spans="1:26" ht="15.75" customHeight="1">
      <c r="A372" s="179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</row>
    <row r="373" spans="1:26" ht="15.75" customHeight="1">
      <c r="A373" s="179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</row>
    <row r="374" spans="1:26" ht="15.75" customHeight="1">
      <c r="A374" s="179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</row>
    <row r="375" spans="1:26" ht="15.75" customHeight="1">
      <c r="A375" s="179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</row>
    <row r="376" spans="1:26" ht="15.75" customHeight="1">
      <c r="A376" s="179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</row>
    <row r="377" spans="1:26" ht="15.75" customHeight="1">
      <c r="A377" s="179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</row>
    <row r="378" spans="1:26" ht="15.75" customHeight="1">
      <c r="A378" s="179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</row>
    <row r="379" spans="1:26" ht="15.75" customHeight="1">
      <c r="A379" s="179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</row>
    <row r="380" spans="1:26" ht="15.75" customHeight="1">
      <c r="A380" s="179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</row>
    <row r="381" spans="1:26" ht="15.75" customHeight="1">
      <c r="A381" s="179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</row>
    <row r="382" spans="1:26" ht="15.75" customHeight="1">
      <c r="A382" s="179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</row>
    <row r="383" spans="1:26" ht="15.75" customHeight="1">
      <c r="A383" s="179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</row>
    <row r="384" spans="1:26" ht="15.75" customHeight="1">
      <c r="A384" s="179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</row>
    <row r="385" spans="1:26" ht="15.75" customHeight="1">
      <c r="A385" s="179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</row>
    <row r="386" spans="1:26" ht="15.75" customHeight="1">
      <c r="A386" s="179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</row>
    <row r="387" spans="1:26" ht="15.75" customHeight="1">
      <c r="A387" s="179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</row>
    <row r="388" spans="1:26" ht="15.75" customHeight="1">
      <c r="A388" s="179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</row>
    <row r="389" spans="1:26" ht="15.75" customHeight="1">
      <c r="A389" s="179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</row>
    <row r="390" spans="1:26" ht="15.75" customHeight="1">
      <c r="A390" s="179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</row>
    <row r="391" spans="1:26" ht="15.75" customHeight="1">
      <c r="A391" s="179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</row>
    <row r="392" spans="1:26" ht="15.75" customHeight="1">
      <c r="A392" s="179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</row>
    <row r="393" spans="1:26" ht="15.75" customHeight="1">
      <c r="A393" s="179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</row>
    <row r="394" spans="1:26" ht="15.75" customHeight="1">
      <c r="A394" s="179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</row>
    <row r="395" spans="1:26" ht="15.75" customHeight="1">
      <c r="A395" s="179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</row>
    <row r="396" spans="1:26" ht="15.75" customHeight="1">
      <c r="A396" s="179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</row>
    <row r="397" spans="1:26" ht="15.75" customHeight="1">
      <c r="A397" s="179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</row>
    <row r="398" spans="1:26" ht="15.75" customHeight="1">
      <c r="A398" s="179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</row>
    <row r="399" spans="1:26" ht="15.75" customHeight="1">
      <c r="A399" s="179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</row>
    <row r="400" spans="1:26" ht="15.75" customHeight="1">
      <c r="A400" s="179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</row>
    <row r="401" spans="1:26" ht="15.75" customHeight="1">
      <c r="A401" s="179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</row>
    <row r="402" spans="1:26" ht="15.75" customHeight="1">
      <c r="A402" s="179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</row>
    <row r="403" spans="1:26" ht="15.75" customHeight="1">
      <c r="A403" s="179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</row>
    <row r="404" spans="1:26" ht="15.75" customHeight="1">
      <c r="A404" s="179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</row>
    <row r="405" spans="1:26" ht="15.75" customHeight="1">
      <c r="A405" s="179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</row>
    <row r="406" spans="1:26" ht="15.75" customHeight="1">
      <c r="A406" s="179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</row>
    <row r="407" spans="1:26" ht="15.75" customHeight="1">
      <c r="A407" s="179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</row>
    <row r="408" spans="1:26" ht="15.75" customHeight="1">
      <c r="A408" s="179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</row>
    <row r="409" spans="1:26" ht="15.75" customHeight="1">
      <c r="A409" s="179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</row>
    <row r="410" spans="1:26" ht="15.75" customHeight="1">
      <c r="A410" s="179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</row>
    <row r="411" spans="1:26" ht="15.75" customHeight="1">
      <c r="A411" s="179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</row>
    <row r="412" spans="1:26" ht="15.75" customHeight="1">
      <c r="A412" s="179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</row>
    <row r="413" spans="1:26" ht="15.75" customHeight="1">
      <c r="A413" s="179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</row>
    <row r="414" spans="1:26" ht="15.75" customHeight="1">
      <c r="A414" s="179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</row>
    <row r="415" spans="1:26" ht="15.75" customHeight="1">
      <c r="A415" s="179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</row>
    <row r="416" spans="1:26" ht="15.75" customHeight="1">
      <c r="A416" s="179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</row>
    <row r="417" spans="1:26" ht="15.75" customHeight="1">
      <c r="A417" s="179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</row>
    <row r="418" spans="1:26" ht="15.75" customHeight="1">
      <c r="A418" s="179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</row>
    <row r="419" spans="1:26" ht="15.75" customHeight="1">
      <c r="A419" s="179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</row>
    <row r="420" spans="1:26" ht="15.75" customHeight="1">
      <c r="A420" s="179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</row>
    <row r="421" spans="1:26" ht="15.75" customHeight="1">
      <c r="A421" s="179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</row>
    <row r="422" spans="1:26" ht="15.75" customHeight="1">
      <c r="A422" s="179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</row>
    <row r="423" spans="1:26" ht="15.75" customHeight="1">
      <c r="A423" s="179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</row>
    <row r="424" spans="1:26" ht="15.75" customHeight="1">
      <c r="A424" s="179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</row>
    <row r="425" spans="1:26" ht="15.75" customHeight="1">
      <c r="A425" s="179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</row>
    <row r="426" spans="1:26" ht="15.75" customHeight="1">
      <c r="A426" s="179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</row>
    <row r="427" spans="1:26" ht="15.75" customHeight="1">
      <c r="A427" s="179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</row>
    <row r="428" spans="1:26" ht="15.75" customHeight="1">
      <c r="A428" s="179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</row>
    <row r="429" spans="1:26" ht="15.75" customHeight="1">
      <c r="A429" s="179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</row>
    <row r="430" spans="1:26" ht="15.75" customHeight="1">
      <c r="A430" s="179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</row>
    <row r="431" spans="1:26" ht="15.75" customHeight="1">
      <c r="A431" s="179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</row>
    <row r="432" spans="1:26" ht="15.75" customHeight="1">
      <c r="A432" s="179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</row>
    <row r="433" spans="1:26" ht="15.75" customHeight="1">
      <c r="A433" s="179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</row>
    <row r="434" spans="1:26" ht="15.75" customHeight="1">
      <c r="A434" s="179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</row>
    <row r="435" spans="1:26" ht="15.75" customHeight="1">
      <c r="A435" s="179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</row>
    <row r="436" spans="1:26" ht="15.75" customHeight="1">
      <c r="A436" s="179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</row>
    <row r="437" spans="1:26" ht="15.75" customHeight="1">
      <c r="A437" s="179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</row>
    <row r="438" spans="1:26" ht="15.75" customHeight="1">
      <c r="A438" s="179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</row>
    <row r="439" spans="1:26" ht="15.75" customHeight="1">
      <c r="A439" s="179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</row>
    <row r="440" spans="1:26" ht="15.75" customHeight="1">
      <c r="A440" s="179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</row>
    <row r="441" spans="1:26" ht="15.75" customHeight="1">
      <c r="A441" s="179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</row>
    <row r="442" spans="1:26" ht="15.75" customHeight="1">
      <c r="A442" s="179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</row>
    <row r="443" spans="1:26" ht="15.75" customHeight="1">
      <c r="A443" s="179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</row>
    <row r="444" spans="1:26" ht="15.75" customHeight="1">
      <c r="A444" s="179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</row>
    <row r="445" spans="1:26" ht="15.75" customHeight="1">
      <c r="A445" s="179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</row>
    <row r="446" spans="1:26" ht="15.75" customHeight="1">
      <c r="A446" s="179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</row>
    <row r="447" spans="1:26" ht="15.75" customHeight="1">
      <c r="A447" s="179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</row>
    <row r="448" spans="1:26" ht="15.75" customHeight="1">
      <c r="A448" s="179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</row>
    <row r="449" spans="1:26" ht="15.75" customHeight="1">
      <c r="A449" s="179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</row>
    <row r="450" spans="1:26" ht="15.75" customHeight="1">
      <c r="A450" s="179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</row>
    <row r="451" spans="1:26" ht="15.75" customHeight="1">
      <c r="A451" s="179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</row>
    <row r="452" spans="1:26" ht="15.75" customHeight="1">
      <c r="A452" s="179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</row>
    <row r="453" spans="1:26" ht="15.75" customHeight="1">
      <c r="A453" s="179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</row>
    <row r="454" spans="1:26" ht="15.75" customHeight="1">
      <c r="A454" s="179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</row>
    <row r="455" spans="1:26" ht="15.75" customHeight="1">
      <c r="A455" s="179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</row>
    <row r="456" spans="1:26" ht="15.75" customHeight="1">
      <c r="A456" s="179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</row>
    <row r="457" spans="1:26" ht="15.75" customHeight="1">
      <c r="A457" s="179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</row>
    <row r="458" spans="1:26" ht="15.75" customHeight="1">
      <c r="A458" s="179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</row>
    <row r="459" spans="1:26" ht="15.75" customHeight="1">
      <c r="A459" s="179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</row>
    <row r="460" spans="1:26" ht="15.75" customHeight="1">
      <c r="A460" s="179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</row>
    <row r="461" spans="1:26" ht="15.75" customHeight="1">
      <c r="A461" s="179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</row>
    <row r="462" spans="1:26" ht="15.75" customHeight="1">
      <c r="A462" s="179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</row>
    <row r="463" spans="1:26" ht="15.75" customHeight="1">
      <c r="A463" s="179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</row>
    <row r="464" spans="1:26" ht="15.75" customHeight="1">
      <c r="A464" s="179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</row>
    <row r="465" spans="1:26" ht="15.75" customHeight="1">
      <c r="A465" s="179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</row>
    <row r="466" spans="1:26" ht="15.75" customHeight="1">
      <c r="A466" s="179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</row>
    <row r="467" spans="1:26" ht="15.75" customHeight="1">
      <c r="A467" s="179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</row>
    <row r="468" spans="1:26" ht="15.75" customHeight="1">
      <c r="A468" s="179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</row>
    <row r="469" spans="1:26" ht="15.75" customHeight="1">
      <c r="A469" s="179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</row>
    <row r="470" spans="1:26" ht="15.75" customHeight="1">
      <c r="A470" s="179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</row>
    <row r="471" spans="1:26" ht="15.75" customHeight="1">
      <c r="A471" s="179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</row>
    <row r="472" spans="1:26" ht="15.75" customHeight="1">
      <c r="A472" s="179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</row>
    <row r="473" spans="1:26" ht="15.75" customHeight="1">
      <c r="A473" s="179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</row>
    <row r="474" spans="1:26" ht="15.75" customHeight="1">
      <c r="A474" s="179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</row>
    <row r="475" spans="1:26" ht="15.75" customHeight="1">
      <c r="A475" s="179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</row>
    <row r="476" spans="1:26" ht="15.75" customHeight="1">
      <c r="A476" s="179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</row>
    <row r="477" spans="1:26" ht="15.75" customHeight="1">
      <c r="A477" s="179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</row>
    <row r="478" spans="1:26" ht="15.75" customHeight="1">
      <c r="A478" s="179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</row>
    <row r="479" spans="1:26" ht="15.75" customHeight="1">
      <c r="A479" s="179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</row>
    <row r="480" spans="1:26" ht="15.75" customHeight="1">
      <c r="A480" s="179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</row>
    <row r="481" spans="1:26" ht="15.75" customHeight="1">
      <c r="A481" s="179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</row>
    <row r="482" spans="1:26" ht="15.75" customHeight="1">
      <c r="A482" s="179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</row>
    <row r="483" spans="1:26" ht="15.75" customHeight="1">
      <c r="A483" s="179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</row>
    <row r="484" spans="1:26" ht="15.75" customHeight="1">
      <c r="A484" s="179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</row>
    <row r="485" spans="1:26" ht="15.75" customHeight="1">
      <c r="A485" s="179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</row>
    <row r="486" spans="1:26" ht="15.75" customHeight="1">
      <c r="A486" s="179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</row>
    <row r="487" spans="1:26" ht="15.75" customHeight="1">
      <c r="A487" s="179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</row>
    <row r="488" spans="1:26" ht="15.75" customHeight="1">
      <c r="A488" s="179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</row>
    <row r="489" spans="1:26" ht="15.75" customHeight="1">
      <c r="A489" s="179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</row>
    <row r="490" spans="1:26" ht="15.75" customHeight="1">
      <c r="A490" s="179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</row>
    <row r="491" spans="1:26" ht="15.75" customHeight="1">
      <c r="A491" s="179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</row>
    <row r="492" spans="1:26" ht="15.75" customHeight="1">
      <c r="A492" s="179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</row>
    <row r="493" spans="1:26" ht="15.75" customHeight="1">
      <c r="A493" s="179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</row>
    <row r="494" spans="1:26" ht="15.75" customHeight="1">
      <c r="A494" s="179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</row>
    <row r="495" spans="1:26" ht="15.75" customHeight="1">
      <c r="A495" s="179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</row>
    <row r="496" spans="1:26" ht="15.75" customHeight="1">
      <c r="A496" s="179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</row>
    <row r="497" spans="1:26" ht="15.75" customHeight="1">
      <c r="A497" s="179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</row>
    <row r="498" spans="1:26" ht="15.75" customHeight="1">
      <c r="A498" s="179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</row>
    <row r="499" spans="1:26" ht="15.75" customHeight="1">
      <c r="A499" s="179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</row>
    <row r="500" spans="1:26" ht="15.75" customHeight="1">
      <c r="A500" s="179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</row>
    <row r="501" spans="1:26" ht="15.75" customHeight="1">
      <c r="A501" s="179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</row>
    <row r="502" spans="1:26" ht="15.75" customHeight="1">
      <c r="A502" s="179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</row>
    <row r="503" spans="1:26" ht="15.75" customHeight="1">
      <c r="A503" s="179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</row>
    <row r="504" spans="1:26" ht="15.75" customHeight="1">
      <c r="A504" s="179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</row>
    <row r="505" spans="1:26" ht="15.75" customHeight="1">
      <c r="A505" s="179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</row>
    <row r="506" spans="1:26" ht="15.75" customHeight="1">
      <c r="A506" s="179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</row>
    <row r="507" spans="1:26" ht="15.75" customHeight="1">
      <c r="A507" s="179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</row>
    <row r="508" spans="1:26" ht="15.75" customHeight="1">
      <c r="A508" s="179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</row>
    <row r="509" spans="1:26" ht="15.75" customHeight="1">
      <c r="A509" s="179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</row>
    <row r="510" spans="1:26" ht="15.75" customHeight="1">
      <c r="A510" s="179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</row>
    <row r="511" spans="1:26" ht="15.75" customHeight="1">
      <c r="A511" s="179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</row>
    <row r="512" spans="1:26" ht="15.75" customHeight="1">
      <c r="A512" s="179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</row>
    <row r="513" spans="1:26" ht="15.75" customHeight="1">
      <c r="A513" s="179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</row>
    <row r="514" spans="1:26" ht="15.75" customHeight="1">
      <c r="A514" s="179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</row>
    <row r="515" spans="1:26" ht="15.75" customHeight="1">
      <c r="A515" s="179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</row>
    <row r="516" spans="1:26" ht="15.75" customHeight="1">
      <c r="A516" s="179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</row>
    <row r="517" spans="1:26" ht="15.75" customHeight="1">
      <c r="A517" s="179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</row>
    <row r="518" spans="1:26" ht="15.75" customHeight="1">
      <c r="A518" s="179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</row>
    <row r="519" spans="1:26" ht="15.75" customHeight="1">
      <c r="A519" s="179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</row>
    <row r="520" spans="1:26" ht="15.75" customHeight="1">
      <c r="A520" s="179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</row>
    <row r="521" spans="1:26" ht="15.75" customHeight="1">
      <c r="A521" s="179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</row>
    <row r="522" spans="1:26" ht="15.75" customHeight="1">
      <c r="A522" s="179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</row>
    <row r="523" spans="1:26" ht="15.75" customHeight="1">
      <c r="A523" s="179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</row>
    <row r="524" spans="1:26" ht="15.75" customHeight="1">
      <c r="A524" s="179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</row>
    <row r="525" spans="1:26" ht="15.75" customHeight="1">
      <c r="A525" s="179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</row>
    <row r="526" spans="1:26" ht="15.75" customHeight="1">
      <c r="A526" s="179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</row>
    <row r="527" spans="1:26" ht="15.75" customHeight="1">
      <c r="A527" s="179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</row>
    <row r="528" spans="1:26" ht="15.75" customHeight="1">
      <c r="A528" s="179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</row>
    <row r="529" spans="1:26" ht="15.75" customHeight="1">
      <c r="A529" s="179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</row>
    <row r="530" spans="1:26" ht="15.75" customHeight="1">
      <c r="A530" s="179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</row>
    <row r="531" spans="1:26" ht="15.75" customHeight="1">
      <c r="A531" s="179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</row>
    <row r="532" spans="1:26" ht="15.75" customHeight="1">
      <c r="A532" s="179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</row>
    <row r="533" spans="1:26" ht="15.75" customHeight="1">
      <c r="A533" s="179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</row>
    <row r="534" spans="1:26" ht="15.75" customHeight="1">
      <c r="A534" s="179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</row>
    <row r="535" spans="1:26" ht="15.75" customHeight="1">
      <c r="A535" s="179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</row>
    <row r="536" spans="1:26" ht="15.75" customHeight="1">
      <c r="A536" s="179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</row>
    <row r="537" spans="1:26" ht="15.75" customHeight="1">
      <c r="A537" s="179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</row>
    <row r="538" spans="1:26" ht="15.75" customHeight="1">
      <c r="A538" s="179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</row>
    <row r="539" spans="1:26" ht="15.75" customHeight="1">
      <c r="A539" s="179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</row>
    <row r="540" spans="1:26" ht="15.75" customHeight="1">
      <c r="A540" s="179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</row>
    <row r="541" spans="1:26" ht="15.75" customHeight="1">
      <c r="A541" s="179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</row>
    <row r="542" spans="1:26" ht="15.75" customHeight="1">
      <c r="A542" s="179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</row>
    <row r="543" spans="1:26" ht="15.75" customHeight="1">
      <c r="A543" s="179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</row>
    <row r="544" spans="1:26" ht="15.75" customHeight="1">
      <c r="A544" s="179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</row>
    <row r="545" spans="1:26" ht="15.75" customHeight="1">
      <c r="A545" s="179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</row>
    <row r="546" spans="1:26" ht="15.75" customHeight="1">
      <c r="A546" s="179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</row>
    <row r="547" spans="1:26" ht="15.75" customHeight="1">
      <c r="A547" s="179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</row>
    <row r="548" spans="1:26" ht="15.75" customHeight="1">
      <c r="A548" s="179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</row>
    <row r="549" spans="1:26" ht="15.75" customHeight="1">
      <c r="A549" s="179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</row>
    <row r="550" spans="1:26" ht="15.75" customHeight="1">
      <c r="A550" s="179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</row>
    <row r="551" spans="1:26" ht="15.75" customHeight="1">
      <c r="A551" s="179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</row>
    <row r="552" spans="1:26" ht="15.75" customHeight="1">
      <c r="A552" s="179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</row>
    <row r="553" spans="1:26" ht="15.75" customHeight="1">
      <c r="A553" s="179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</row>
    <row r="554" spans="1:26" ht="15.75" customHeight="1">
      <c r="A554" s="179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</row>
    <row r="555" spans="1:26" ht="15.75" customHeight="1">
      <c r="A555" s="179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</row>
    <row r="556" spans="1:26" ht="15.75" customHeight="1">
      <c r="A556" s="179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</row>
    <row r="557" spans="1:26" ht="15.75" customHeight="1">
      <c r="A557" s="179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</row>
    <row r="558" spans="1:26" ht="15.75" customHeight="1">
      <c r="A558" s="179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</row>
    <row r="559" spans="1:26" ht="15.75" customHeight="1">
      <c r="A559" s="179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</row>
    <row r="560" spans="1:26" ht="15.75" customHeight="1">
      <c r="A560" s="179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</row>
    <row r="561" spans="1:26" ht="15.75" customHeight="1">
      <c r="A561" s="179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</row>
    <row r="562" spans="1:26" ht="15.75" customHeight="1">
      <c r="A562" s="179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</row>
    <row r="563" spans="1:26" ht="15.75" customHeight="1">
      <c r="A563" s="179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</row>
    <row r="564" spans="1:26" ht="15.75" customHeight="1">
      <c r="A564" s="179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</row>
    <row r="565" spans="1:26" ht="15.75" customHeight="1">
      <c r="A565" s="179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</row>
    <row r="566" spans="1:26" ht="15.75" customHeight="1">
      <c r="A566" s="179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</row>
    <row r="567" spans="1:26" ht="15.75" customHeight="1">
      <c r="A567" s="179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</row>
    <row r="568" spans="1:26" ht="15.75" customHeight="1">
      <c r="A568" s="179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</row>
    <row r="569" spans="1:26" ht="15.75" customHeight="1">
      <c r="A569" s="179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</row>
    <row r="570" spans="1:26" ht="15.75" customHeight="1">
      <c r="A570" s="179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</row>
    <row r="571" spans="1:26" ht="15.75" customHeight="1">
      <c r="A571" s="179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</row>
    <row r="572" spans="1:26" ht="15.75" customHeight="1">
      <c r="A572" s="179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</row>
    <row r="573" spans="1:26" ht="15.75" customHeight="1">
      <c r="A573" s="179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</row>
    <row r="574" spans="1:26" ht="15.75" customHeight="1">
      <c r="A574" s="179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</row>
    <row r="575" spans="1:26" ht="15.75" customHeight="1">
      <c r="A575" s="179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</row>
    <row r="576" spans="1:26" ht="15.75" customHeight="1">
      <c r="A576" s="179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</row>
    <row r="577" spans="1:26" ht="15.75" customHeight="1">
      <c r="A577" s="179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</row>
    <row r="578" spans="1:26" ht="15.75" customHeight="1">
      <c r="A578" s="179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</row>
    <row r="579" spans="1:26" ht="15.75" customHeight="1">
      <c r="A579" s="179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</row>
    <row r="580" spans="1:26" ht="15.75" customHeight="1">
      <c r="A580" s="179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</row>
    <row r="581" spans="1:26" ht="15.75" customHeight="1">
      <c r="A581" s="179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</row>
    <row r="582" spans="1:26" ht="15.75" customHeight="1">
      <c r="A582" s="179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</row>
    <row r="583" spans="1:26" ht="15.75" customHeight="1">
      <c r="A583" s="179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</row>
    <row r="584" spans="1:26" ht="15.75" customHeight="1">
      <c r="A584" s="179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</row>
    <row r="585" spans="1:26" ht="15.75" customHeight="1">
      <c r="A585" s="179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</row>
    <row r="586" spans="1:26" ht="15.75" customHeight="1">
      <c r="A586" s="179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</row>
    <row r="587" spans="1:26" ht="15.75" customHeight="1">
      <c r="A587" s="179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</row>
    <row r="588" spans="1:26" ht="15.75" customHeight="1">
      <c r="A588" s="179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</row>
    <row r="589" spans="1:26" ht="15.75" customHeight="1">
      <c r="A589" s="179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</row>
    <row r="590" spans="1:26" ht="15.75" customHeight="1">
      <c r="A590" s="179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</row>
    <row r="591" spans="1:26" ht="15.75" customHeight="1">
      <c r="A591" s="179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</row>
    <row r="592" spans="1:26" ht="15.75" customHeight="1">
      <c r="A592" s="179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</row>
    <row r="593" spans="1:26" ht="15.75" customHeight="1">
      <c r="A593" s="179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</row>
    <row r="594" spans="1:26" ht="15.75" customHeight="1">
      <c r="A594" s="179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</row>
    <row r="595" spans="1:26" ht="15.75" customHeight="1">
      <c r="A595" s="179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</row>
    <row r="596" spans="1:26" ht="15.75" customHeight="1">
      <c r="A596" s="179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</row>
    <row r="597" spans="1:26" ht="15.75" customHeight="1">
      <c r="A597" s="179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</row>
    <row r="598" spans="1:26" ht="15.75" customHeight="1">
      <c r="A598" s="179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</row>
    <row r="599" spans="1:26" ht="15.75" customHeight="1">
      <c r="A599" s="179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</row>
    <row r="600" spans="1:26" ht="15.75" customHeight="1">
      <c r="A600" s="179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</row>
    <row r="601" spans="1:26" ht="15.75" customHeight="1">
      <c r="A601" s="179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</row>
    <row r="602" spans="1:26" ht="15.75" customHeight="1">
      <c r="A602" s="179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</row>
    <row r="603" spans="1:26" ht="15.75" customHeight="1">
      <c r="A603" s="179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</row>
    <row r="604" spans="1:26" ht="15.75" customHeight="1">
      <c r="A604" s="179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</row>
    <row r="605" spans="1:26" ht="15.75" customHeight="1">
      <c r="A605" s="179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</row>
    <row r="606" spans="1:26" ht="15.75" customHeight="1">
      <c r="A606" s="179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</row>
    <row r="607" spans="1:26" ht="15.75" customHeight="1">
      <c r="A607" s="179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</row>
    <row r="608" spans="1:26" ht="15.75" customHeight="1">
      <c r="A608" s="179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</row>
    <row r="609" spans="1:26" ht="15.75" customHeight="1">
      <c r="A609" s="179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</row>
    <row r="610" spans="1:26" ht="15.75" customHeight="1">
      <c r="A610" s="179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</row>
    <row r="611" spans="1:26" ht="15.75" customHeight="1">
      <c r="A611" s="179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</row>
    <row r="612" spans="1:26" ht="15.75" customHeight="1">
      <c r="A612" s="179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</row>
    <row r="613" spans="1:26" ht="15.75" customHeight="1">
      <c r="A613" s="179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</row>
    <row r="614" spans="1:26" ht="15.75" customHeight="1">
      <c r="A614" s="179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</row>
    <row r="615" spans="1:26" ht="15.75" customHeight="1">
      <c r="A615" s="179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</row>
    <row r="616" spans="1:26" ht="15.75" customHeight="1">
      <c r="A616" s="179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</row>
    <row r="617" spans="1:26" ht="15.75" customHeight="1">
      <c r="A617" s="179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</row>
    <row r="618" spans="1:26" ht="15.75" customHeight="1">
      <c r="A618" s="179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</row>
    <row r="619" spans="1:26" ht="15.75" customHeight="1">
      <c r="A619" s="179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</row>
    <row r="620" spans="1:26" ht="15.75" customHeight="1">
      <c r="A620" s="179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</row>
    <row r="621" spans="1:26" ht="15.75" customHeight="1">
      <c r="A621" s="179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</row>
    <row r="622" spans="1:26" ht="15.75" customHeight="1">
      <c r="A622" s="179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</row>
    <row r="623" spans="1:26" ht="15.75" customHeight="1">
      <c r="A623" s="179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</row>
    <row r="624" spans="1:26" ht="15.75" customHeight="1">
      <c r="A624" s="179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</row>
    <row r="625" spans="1:26" ht="15.75" customHeight="1">
      <c r="A625" s="179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</row>
    <row r="626" spans="1:26" ht="15.75" customHeight="1">
      <c r="A626" s="179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</row>
    <row r="627" spans="1:26" ht="15.75" customHeight="1">
      <c r="A627" s="179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</row>
    <row r="628" spans="1:26" ht="15.75" customHeight="1">
      <c r="A628" s="179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</row>
    <row r="629" spans="1:26" ht="15.75" customHeight="1">
      <c r="A629" s="179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</row>
    <row r="630" spans="1:26" ht="15.75" customHeight="1">
      <c r="A630" s="179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</row>
    <row r="631" spans="1:26" ht="15.75" customHeight="1">
      <c r="A631" s="179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</row>
    <row r="632" spans="1:26" ht="15.75" customHeight="1">
      <c r="A632" s="179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</row>
    <row r="633" spans="1:26" ht="15.75" customHeight="1">
      <c r="A633" s="179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</row>
    <row r="634" spans="1:26" ht="15.75" customHeight="1">
      <c r="A634" s="179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</row>
    <row r="635" spans="1:26" ht="15.75" customHeight="1">
      <c r="A635" s="179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</row>
    <row r="636" spans="1:26" ht="15.75" customHeight="1">
      <c r="A636" s="179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</row>
    <row r="637" spans="1:26" ht="15.75" customHeight="1">
      <c r="A637" s="179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</row>
    <row r="638" spans="1:26" ht="15.75" customHeight="1">
      <c r="A638" s="179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</row>
    <row r="639" spans="1:26" ht="15.75" customHeight="1">
      <c r="A639" s="179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</row>
    <row r="640" spans="1:26" ht="15.75" customHeight="1">
      <c r="A640" s="179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</row>
    <row r="641" spans="1:26" ht="15.75" customHeight="1">
      <c r="A641" s="179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</row>
    <row r="642" spans="1:26" ht="15.75" customHeight="1">
      <c r="A642" s="179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</row>
    <row r="643" spans="1:26" ht="15.75" customHeight="1">
      <c r="A643" s="179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</row>
    <row r="644" spans="1:26" ht="15.75" customHeight="1">
      <c r="A644" s="179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</row>
    <row r="645" spans="1:26" ht="15.75" customHeight="1">
      <c r="A645" s="179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</row>
    <row r="646" spans="1:26" ht="15.75" customHeight="1">
      <c r="A646" s="179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</row>
    <row r="647" spans="1:26" ht="15.75" customHeight="1">
      <c r="A647" s="179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</row>
    <row r="648" spans="1:26" ht="15.75" customHeight="1">
      <c r="A648" s="179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</row>
    <row r="649" spans="1:26" ht="15.75" customHeight="1">
      <c r="A649" s="179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</row>
    <row r="650" spans="1:26" ht="15.75" customHeight="1">
      <c r="A650" s="179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</row>
    <row r="651" spans="1:26" ht="15.75" customHeight="1">
      <c r="A651" s="179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</row>
    <row r="652" spans="1:26" ht="15.75" customHeight="1">
      <c r="A652" s="179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</row>
    <row r="653" spans="1:26" ht="15.75" customHeight="1">
      <c r="A653" s="179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</row>
    <row r="654" spans="1:26" ht="15.75" customHeight="1">
      <c r="A654" s="179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</row>
    <row r="655" spans="1:26" ht="15.75" customHeight="1">
      <c r="A655" s="179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</row>
    <row r="656" spans="1:26" ht="15.75" customHeight="1">
      <c r="A656" s="179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</row>
    <row r="657" spans="1:26" ht="15.75" customHeight="1">
      <c r="A657" s="179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</row>
    <row r="658" spans="1:26" ht="15.75" customHeight="1">
      <c r="A658" s="179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</row>
    <row r="659" spans="1:26" ht="15.75" customHeight="1">
      <c r="A659" s="179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</row>
    <row r="660" spans="1:26" ht="15.75" customHeight="1">
      <c r="A660" s="179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</row>
    <row r="661" spans="1:26" ht="15.75" customHeight="1">
      <c r="A661" s="179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</row>
    <row r="662" spans="1:26" ht="15.75" customHeight="1">
      <c r="A662" s="179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</row>
    <row r="663" spans="1:26" ht="15.75" customHeight="1">
      <c r="A663" s="179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</row>
    <row r="664" spans="1:26" ht="15.75" customHeight="1">
      <c r="A664" s="179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</row>
    <row r="665" spans="1:26" ht="15.75" customHeight="1">
      <c r="A665" s="179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</row>
    <row r="666" spans="1:26" ht="15.75" customHeight="1">
      <c r="A666" s="179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</row>
    <row r="667" spans="1:26" ht="15.75" customHeight="1">
      <c r="A667" s="179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</row>
    <row r="668" spans="1:26" ht="15.75" customHeight="1">
      <c r="A668" s="179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</row>
    <row r="669" spans="1:26" ht="15.75" customHeight="1">
      <c r="A669" s="179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</row>
    <row r="670" spans="1:26" ht="15.75" customHeight="1">
      <c r="A670" s="179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</row>
    <row r="671" spans="1:26" ht="15.75" customHeight="1">
      <c r="A671" s="179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</row>
    <row r="672" spans="1:26" ht="15.75" customHeight="1">
      <c r="A672" s="179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</row>
    <row r="673" spans="1:26" ht="15.75" customHeight="1">
      <c r="A673" s="179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</row>
    <row r="674" spans="1:26" ht="15.75" customHeight="1">
      <c r="A674" s="179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</row>
    <row r="675" spans="1:26" ht="15.75" customHeight="1">
      <c r="A675" s="179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</row>
    <row r="676" spans="1:26" ht="15.75" customHeight="1">
      <c r="A676" s="179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</row>
    <row r="677" spans="1:26" ht="15.75" customHeight="1">
      <c r="A677" s="179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</row>
    <row r="678" spans="1:26" ht="15.75" customHeight="1">
      <c r="A678" s="179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</row>
    <row r="679" spans="1:26" ht="15.75" customHeight="1">
      <c r="A679" s="179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</row>
    <row r="680" spans="1:26" ht="15.75" customHeight="1">
      <c r="A680" s="179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</row>
    <row r="681" spans="1:26" ht="15.75" customHeight="1">
      <c r="A681" s="179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</row>
    <row r="682" spans="1:26" ht="15.75" customHeight="1">
      <c r="A682" s="179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</row>
    <row r="683" spans="1:26" ht="15.75" customHeight="1">
      <c r="A683" s="179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</row>
    <row r="684" spans="1:26" ht="15.75" customHeight="1">
      <c r="A684" s="179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</row>
    <row r="685" spans="1:26" ht="15.75" customHeight="1">
      <c r="A685" s="179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</row>
    <row r="686" spans="1:26" ht="15.75" customHeight="1">
      <c r="A686" s="179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</row>
    <row r="687" spans="1:26" ht="15.75" customHeight="1">
      <c r="A687" s="179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</row>
    <row r="688" spans="1:26" ht="15.75" customHeight="1">
      <c r="A688" s="179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</row>
    <row r="689" spans="1:26" ht="15.75" customHeight="1">
      <c r="A689" s="179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</row>
    <row r="690" spans="1:26" ht="15.75" customHeight="1">
      <c r="A690" s="179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</row>
    <row r="691" spans="1:26" ht="15.75" customHeight="1">
      <c r="A691" s="179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</row>
    <row r="692" spans="1:26" ht="15.75" customHeight="1">
      <c r="A692" s="179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</row>
    <row r="693" spans="1:26" ht="15.75" customHeight="1">
      <c r="A693" s="179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</row>
    <row r="694" spans="1:26" ht="15.75" customHeight="1">
      <c r="A694" s="179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</row>
    <row r="695" spans="1:26" ht="15.75" customHeight="1">
      <c r="A695" s="179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</row>
    <row r="696" spans="1:26" ht="15.75" customHeight="1">
      <c r="A696" s="179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</row>
    <row r="697" spans="1:26" ht="15.75" customHeight="1">
      <c r="A697" s="179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</row>
    <row r="698" spans="1:26" ht="15.75" customHeight="1">
      <c r="A698" s="179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</row>
    <row r="699" spans="1:26" ht="15.75" customHeight="1">
      <c r="A699" s="179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</row>
    <row r="700" spans="1:26" ht="15.75" customHeight="1">
      <c r="A700" s="179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</row>
    <row r="701" spans="1:26" ht="15.75" customHeight="1">
      <c r="A701" s="179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</row>
    <row r="702" spans="1:26" ht="15.75" customHeight="1">
      <c r="A702" s="179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</row>
    <row r="703" spans="1:26" ht="15.75" customHeight="1">
      <c r="A703" s="179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</row>
    <row r="704" spans="1:26" ht="15.75" customHeight="1">
      <c r="A704" s="179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</row>
    <row r="705" spans="1:26" ht="15.75" customHeight="1">
      <c r="A705" s="179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</row>
    <row r="706" spans="1:26" ht="15.75" customHeight="1">
      <c r="A706" s="179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</row>
    <row r="707" spans="1:26" ht="15.75" customHeight="1">
      <c r="A707" s="179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</row>
    <row r="708" spans="1:26" ht="15.75" customHeight="1">
      <c r="A708" s="179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</row>
    <row r="709" spans="1:26" ht="15.75" customHeight="1">
      <c r="A709" s="179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</row>
    <row r="710" spans="1:26" ht="15.75" customHeight="1">
      <c r="A710" s="179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</row>
    <row r="711" spans="1:26" ht="15.75" customHeight="1">
      <c r="A711" s="179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</row>
    <row r="712" spans="1:26" ht="15.75" customHeight="1">
      <c r="A712" s="179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</row>
    <row r="713" spans="1:26" ht="15.75" customHeight="1">
      <c r="A713" s="179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</row>
    <row r="714" spans="1:26" ht="15.75" customHeight="1">
      <c r="A714" s="179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</row>
    <row r="715" spans="1:26" ht="15.75" customHeight="1">
      <c r="A715" s="179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</row>
    <row r="716" spans="1:26" ht="15.75" customHeight="1">
      <c r="A716" s="179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</row>
    <row r="717" spans="1:26" ht="15.75" customHeight="1">
      <c r="A717" s="179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</row>
    <row r="718" spans="1:26" ht="15.75" customHeight="1">
      <c r="A718" s="179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</row>
    <row r="719" spans="1:26" ht="15.75" customHeight="1">
      <c r="A719" s="179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</row>
    <row r="720" spans="1:26" ht="15.75" customHeight="1">
      <c r="A720" s="179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</row>
    <row r="721" spans="1:26" ht="15.75" customHeight="1">
      <c r="A721" s="179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</row>
    <row r="722" spans="1:26" ht="15.75" customHeight="1">
      <c r="A722" s="179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</row>
    <row r="723" spans="1:26" ht="15.75" customHeight="1">
      <c r="A723" s="179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</row>
    <row r="724" spans="1:26" ht="15.75" customHeight="1">
      <c r="A724" s="179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</row>
    <row r="725" spans="1:26" ht="15.75" customHeight="1">
      <c r="A725" s="179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</row>
    <row r="726" spans="1:26" ht="15.75" customHeight="1">
      <c r="A726" s="179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</row>
    <row r="727" spans="1:26" ht="15.75" customHeight="1">
      <c r="A727" s="179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</row>
    <row r="728" spans="1:26" ht="15.75" customHeight="1">
      <c r="A728" s="179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</row>
    <row r="729" spans="1:26" ht="15.75" customHeight="1">
      <c r="A729" s="179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</row>
    <row r="730" spans="1:26" ht="15.75" customHeight="1">
      <c r="A730" s="179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</row>
    <row r="731" spans="1:26" ht="15.75" customHeight="1">
      <c r="A731" s="179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</row>
    <row r="732" spans="1:26" ht="15.75" customHeight="1">
      <c r="A732" s="179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</row>
    <row r="733" spans="1:26" ht="15.75" customHeight="1">
      <c r="A733" s="179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</row>
    <row r="734" spans="1:26" ht="15.75" customHeight="1">
      <c r="A734" s="179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</row>
    <row r="735" spans="1:26" ht="15.75" customHeight="1">
      <c r="A735" s="179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</row>
    <row r="736" spans="1:26" ht="15.75" customHeight="1">
      <c r="A736" s="179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</row>
    <row r="737" spans="1:26" ht="15.75" customHeight="1">
      <c r="A737" s="179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</row>
    <row r="738" spans="1:26" ht="15.75" customHeight="1">
      <c r="A738" s="179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</row>
    <row r="739" spans="1:26" ht="15.75" customHeight="1">
      <c r="A739" s="179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</row>
    <row r="740" spans="1:26" ht="15.75" customHeight="1">
      <c r="A740" s="179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</row>
    <row r="741" spans="1:26" ht="15.75" customHeight="1">
      <c r="A741" s="179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</row>
    <row r="742" spans="1:26" ht="15.75" customHeight="1">
      <c r="A742" s="179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</row>
    <row r="743" spans="1:26" ht="15.75" customHeight="1">
      <c r="A743" s="179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</row>
    <row r="744" spans="1:26" ht="15.75" customHeight="1">
      <c r="A744" s="179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</row>
    <row r="745" spans="1:26" ht="15.75" customHeight="1">
      <c r="A745" s="179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</row>
    <row r="746" spans="1:26" ht="15.75" customHeight="1">
      <c r="A746" s="179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</row>
    <row r="747" spans="1:26" ht="15.75" customHeight="1">
      <c r="A747" s="179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</row>
    <row r="748" spans="1:26" ht="15.75" customHeight="1">
      <c r="A748" s="179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</row>
    <row r="749" spans="1:26" ht="15.75" customHeight="1">
      <c r="A749" s="179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</row>
    <row r="750" spans="1:26" ht="15.75" customHeight="1">
      <c r="A750" s="179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</row>
    <row r="751" spans="1:26" ht="15.75" customHeight="1">
      <c r="A751" s="179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</row>
    <row r="752" spans="1:26" ht="15.75" customHeight="1">
      <c r="A752" s="179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</row>
    <row r="753" spans="1:26" ht="15.75" customHeight="1">
      <c r="A753" s="179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</row>
    <row r="754" spans="1:26" ht="15.75" customHeight="1">
      <c r="A754" s="179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</row>
    <row r="755" spans="1:26" ht="15.75" customHeight="1">
      <c r="A755" s="179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</row>
    <row r="756" spans="1:26" ht="15.75" customHeight="1">
      <c r="A756" s="179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</row>
    <row r="757" spans="1:26" ht="15.75" customHeight="1">
      <c r="A757" s="179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</row>
    <row r="758" spans="1:26" ht="15.75" customHeight="1">
      <c r="A758" s="179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</row>
    <row r="759" spans="1:26" ht="15.75" customHeight="1">
      <c r="A759" s="179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</row>
    <row r="760" spans="1:26" ht="15.75" customHeight="1">
      <c r="A760" s="179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</row>
    <row r="761" spans="1:26" ht="15.75" customHeight="1">
      <c r="A761" s="179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</row>
    <row r="762" spans="1:26" ht="15.75" customHeight="1">
      <c r="A762" s="179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</row>
    <row r="763" spans="1:26" ht="15.75" customHeight="1">
      <c r="A763" s="179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</row>
    <row r="764" spans="1:26" ht="15.75" customHeight="1">
      <c r="A764" s="179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</row>
    <row r="765" spans="1:26" ht="15.75" customHeight="1">
      <c r="A765" s="179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</row>
    <row r="766" spans="1:26" ht="15.75" customHeight="1">
      <c r="A766" s="179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</row>
    <row r="767" spans="1:26" ht="15.75" customHeight="1">
      <c r="A767" s="179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</row>
    <row r="768" spans="1:26" ht="15.75" customHeight="1">
      <c r="A768" s="179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</row>
    <row r="769" spans="1:26" ht="15.75" customHeight="1">
      <c r="A769" s="179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</row>
    <row r="770" spans="1:26" ht="15.75" customHeight="1">
      <c r="A770" s="179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</row>
    <row r="771" spans="1:26" ht="15.75" customHeight="1">
      <c r="A771" s="179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</row>
    <row r="772" spans="1:26" ht="15.75" customHeight="1">
      <c r="A772" s="179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</row>
    <row r="773" spans="1:26" ht="15.75" customHeight="1">
      <c r="A773" s="179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</row>
    <row r="774" spans="1:26" ht="15.75" customHeight="1">
      <c r="A774" s="179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</row>
    <row r="775" spans="1:26" ht="15.75" customHeight="1">
      <c r="A775" s="179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</row>
    <row r="776" spans="1:26" ht="15.75" customHeight="1">
      <c r="A776" s="179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</row>
    <row r="777" spans="1:26" ht="15.75" customHeight="1">
      <c r="A777" s="179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</row>
    <row r="778" spans="1:26" ht="15.75" customHeight="1">
      <c r="A778" s="179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</row>
    <row r="779" spans="1:26" ht="15.75" customHeight="1">
      <c r="A779" s="179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</row>
    <row r="780" spans="1:26" ht="15.75" customHeight="1">
      <c r="A780" s="179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</row>
    <row r="781" spans="1:26" ht="15.75" customHeight="1">
      <c r="A781" s="179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</row>
    <row r="782" spans="1:26" ht="15.75" customHeight="1">
      <c r="A782" s="179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</row>
    <row r="783" spans="1:26" ht="15.75" customHeight="1">
      <c r="A783" s="179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</row>
    <row r="784" spans="1:26" ht="15.75" customHeight="1">
      <c r="A784" s="179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</row>
    <row r="785" spans="1:26" ht="15.75" customHeight="1">
      <c r="A785" s="179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</row>
    <row r="786" spans="1:26" ht="15.75" customHeight="1">
      <c r="A786" s="179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</row>
    <row r="787" spans="1:26" ht="15.75" customHeight="1">
      <c r="A787" s="179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</row>
    <row r="788" spans="1:26" ht="15.75" customHeight="1">
      <c r="A788" s="179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</row>
    <row r="789" spans="1:26" ht="15.75" customHeight="1">
      <c r="A789" s="179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</row>
    <row r="790" spans="1:26" ht="15.75" customHeight="1">
      <c r="A790" s="179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</row>
    <row r="791" spans="1:26" ht="15.75" customHeight="1">
      <c r="A791" s="179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</row>
    <row r="792" spans="1:26" ht="15.75" customHeight="1">
      <c r="A792" s="179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</row>
    <row r="793" spans="1:26" ht="15.75" customHeight="1">
      <c r="A793" s="179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</row>
    <row r="794" spans="1:26" ht="15.75" customHeight="1">
      <c r="A794" s="179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</row>
    <row r="795" spans="1:26" ht="15.75" customHeight="1">
      <c r="A795" s="179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</row>
    <row r="796" spans="1:26" ht="15.75" customHeight="1">
      <c r="A796" s="179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</row>
    <row r="797" spans="1:26" ht="15.75" customHeight="1">
      <c r="A797" s="179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</row>
    <row r="798" spans="1:26" ht="15.75" customHeight="1">
      <c r="A798" s="179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</row>
    <row r="799" spans="1:26" ht="15.75" customHeight="1">
      <c r="A799" s="179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</row>
    <row r="800" spans="1:26" ht="15.75" customHeight="1">
      <c r="A800" s="179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</row>
    <row r="801" spans="1:26" ht="15.75" customHeight="1">
      <c r="A801" s="179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</row>
    <row r="802" spans="1:26" ht="15.75" customHeight="1">
      <c r="A802" s="179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</row>
    <row r="803" spans="1:26" ht="15.75" customHeight="1">
      <c r="A803" s="179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</row>
    <row r="804" spans="1:26" ht="15.75" customHeight="1">
      <c r="A804" s="179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</row>
    <row r="805" spans="1:26" ht="15.75" customHeight="1">
      <c r="A805" s="179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</row>
    <row r="806" spans="1:26" ht="15.75" customHeight="1">
      <c r="A806" s="179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</row>
    <row r="807" spans="1:26" ht="15.75" customHeight="1">
      <c r="A807" s="179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</row>
    <row r="808" spans="1:26" ht="15.75" customHeight="1">
      <c r="A808" s="179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</row>
    <row r="809" spans="1:26" ht="15.75" customHeight="1">
      <c r="A809" s="179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</row>
    <row r="810" spans="1:26" ht="15.75" customHeight="1">
      <c r="A810" s="179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</row>
    <row r="811" spans="1:26" ht="15.75" customHeight="1">
      <c r="A811" s="179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</row>
    <row r="812" spans="1:26" ht="15.75" customHeight="1">
      <c r="A812" s="179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</row>
    <row r="813" spans="1:26" ht="15.75" customHeight="1">
      <c r="A813" s="179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</row>
    <row r="814" spans="1:26" ht="15.75" customHeight="1">
      <c r="A814" s="179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</row>
    <row r="815" spans="1:26" ht="15.75" customHeight="1">
      <c r="A815" s="179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</row>
    <row r="816" spans="1:26" ht="15.75" customHeight="1">
      <c r="A816" s="179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</row>
    <row r="817" spans="1:26" ht="15.75" customHeight="1">
      <c r="A817" s="179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</row>
    <row r="818" spans="1:26" ht="15.75" customHeight="1">
      <c r="A818" s="179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</row>
    <row r="819" spans="1:26" ht="15.75" customHeight="1">
      <c r="A819" s="179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</row>
    <row r="820" spans="1:26" ht="15.75" customHeight="1">
      <c r="A820" s="179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</row>
    <row r="821" spans="1:26" ht="15.75" customHeight="1">
      <c r="A821" s="179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</row>
    <row r="822" spans="1:26" ht="15.75" customHeight="1">
      <c r="A822" s="179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</row>
    <row r="823" spans="1:26" ht="15.75" customHeight="1">
      <c r="A823" s="179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</row>
    <row r="824" spans="1:26" ht="15.75" customHeight="1">
      <c r="A824" s="179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</row>
    <row r="825" spans="1:26" ht="15.75" customHeight="1">
      <c r="A825" s="179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</row>
    <row r="826" spans="1:26" ht="15.75" customHeight="1">
      <c r="A826" s="179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</row>
    <row r="827" spans="1:26" ht="15.75" customHeight="1">
      <c r="A827" s="179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</row>
    <row r="828" spans="1:26" ht="15.75" customHeight="1">
      <c r="A828" s="179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</row>
    <row r="829" spans="1:26" ht="15.75" customHeight="1">
      <c r="A829" s="179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</row>
    <row r="830" spans="1:26" ht="15.75" customHeight="1">
      <c r="A830" s="179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</row>
    <row r="831" spans="1:26" ht="15.75" customHeight="1">
      <c r="A831" s="179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</row>
    <row r="832" spans="1:26" ht="15.75" customHeight="1">
      <c r="A832" s="179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</row>
    <row r="833" spans="1:26" ht="15.75" customHeight="1">
      <c r="A833" s="179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</row>
    <row r="834" spans="1:26" ht="15.75" customHeight="1">
      <c r="A834" s="179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</row>
    <row r="835" spans="1:26" ht="15.75" customHeight="1">
      <c r="A835" s="179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</row>
    <row r="836" spans="1:26" ht="15.75" customHeight="1">
      <c r="A836" s="179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</row>
    <row r="837" spans="1:26" ht="15.75" customHeight="1">
      <c r="A837" s="179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</row>
    <row r="838" spans="1:26" ht="15.75" customHeight="1">
      <c r="A838" s="179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</row>
    <row r="839" spans="1:26" ht="15.75" customHeight="1">
      <c r="A839" s="179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</row>
    <row r="840" spans="1:26" ht="15.75" customHeight="1">
      <c r="A840" s="179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</row>
    <row r="841" spans="1:26" ht="15.75" customHeight="1">
      <c r="A841" s="179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</row>
    <row r="842" spans="1:26" ht="15.75" customHeight="1">
      <c r="A842" s="179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</row>
    <row r="843" spans="1:26" ht="15.75" customHeight="1">
      <c r="A843" s="179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</row>
    <row r="844" spans="1:26" ht="15.75" customHeight="1">
      <c r="A844" s="179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</row>
    <row r="845" spans="1:26" ht="15.75" customHeight="1">
      <c r="A845" s="179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</row>
    <row r="846" spans="1:26" ht="15.75" customHeight="1">
      <c r="A846" s="179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</row>
    <row r="847" spans="1:26" ht="15.75" customHeight="1">
      <c r="A847" s="179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</row>
    <row r="848" spans="1:26" ht="15.75" customHeight="1">
      <c r="A848" s="179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</row>
    <row r="849" spans="1:26" ht="15.75" customHeight="1">
      <c r="A849" s="179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</row>
    <row r="850" spans="1:26" ht="15.75" customHeight="1">
      <c r="A850" s="179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</row>
    <row r="851" spans="1:26" ht="15.75" customHeight="1">
      <c r="A851" s="179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</row>
    <row r="852" spans="1:26" ht="15.75" customHeight="1">
      <c r="A852" s="179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</row>
    <row r="853" spans="1:26" ht="15.75" customHeight="1">
      <c r="A853" s="179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</row>
    <row r="854" spans="1:26" ht="15.75" customHeight="1">
      <c r="A854" s="179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</row>
    <row r="855" spans="1:26" ht="15.75" customHeight="1">
      <c r="A855" s="179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</row>
    <row r="856" spans="1:26" ht="15.75" customHeight="1">
      <c r="A856" s="179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</row>
    <row r="857" spans="1:26" ht="15.75" customHeight="1">
      <c r="A857" s="179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</row>
    <row r="858" spans="1:26" ht="15.75" customHeight="1">
      <c r="A858" s="179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</row>
    <row r="859" spans="1:26" ht="15.75" customHeight="1">
      <c r="A859" s="179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</row>
    <row r="860" spans="1:26" ht="15.75" customHeight="1">
      <c r="A860" s="179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</row>
    <row r="861" spans="1:26" ht="15.75" customHeight="1">
      <c r="A861" s="179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</row>
    <row r="862" spans="1:26" ht="15.75" customHeight="1">
      <c r="A862" s="179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</row>
    <row r="863" spans="1:26" ht="15.75" customHeight="1">
      <c r="A863" s="179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</row>
    <row r="864" spans="1:26" ht="15.75" customHeight="1">
      <c r="A864" s="179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</row>
    <row r="865" spans="1:26" ht="15.75" customHeight="1">
      <c r="A865" s="179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</row>
    <row r="866" spans="1:26" ht="15.75" customHeight="1">
      <c r="A866" s="179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</row>
    <row r="867" spans="1:26" ht="15.75" customHeight="1">
      <c r="A867" s="179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</row>
    <row r="868" spans="1:26" ht="15.75" customHeight="1">
      <c r="A868" s="179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</row>
    <row r="869" spans="1:26" ht="15.75" customHeight="1">
      <c r="A869" s="179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</row>
    <row r="870" spans="1:26" ht="15.75" customHeight="1">
      <c r="A870" s="179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</row>
    <row r="871" spans="1:26" ht="15.75" customHeight="1">
      <c r="A871" s="179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</row>
    <row r="872" spans="1:26" ht="15.75" customHeight="1">
      <c r="A872" s="179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</row>
    <row r="873" spans="1:26" ht="15.75" customHeight="1">
      <c r="A873" s="179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</row>
    <row r="874" spans="1:26" ht="15.75" customHeight="1">
      <c r="A874" s="179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</row>
    <row r="875" spans="1:26" ht="15.75" customHeight="1">
      <c r="A875" s="179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</row>
    <row r="876" spans="1:26" ht="15.75" customHeight="1">
      <c r="A876" s="179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</row>
    <row r="877" spans="1:26" ht="15.75" customHeight="1">
      <c r="A877" s="179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</row>
    <row r="878" spans="1:26" ht="15.75" customHeight="1">
      <c r="A878" s="179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</row>
    <row r="879" spans="1:26" ht="15.75" customHeight="1">
      <c r="A879" s="179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</row>
    <row r="880" spans="1:26" ht="15.75" customHeight="1">
      <c r="A880" s="179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</row>
    <row r="881" spans="1:26" ht="15.75" customHeight="1">
      <c r="A881" s="179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</row>
    <row r="882" spans="1:26" ht="15.75" customHeight="1">
      <c r="A882" s="179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</row>
    <row r="883" spans="1:26" ht="15.75" customHeight="1">
      <c r="A883" s="179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</row>
    <row r="884" spans="1:26" ht="15.75" customHeight="1">
      <c r="A884" s="179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</row>
    <row r="885" spans="1:26" ht="15.75" customHeight="1">
      <c r="A885" s="179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</row>
    <row r="886" spans="1:26" ht="15.75" customHeight="1">
      <c r="A886" s="179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</row>
    <row r="887" spans="1:26" ht="15.75" customHeight="1">
      <c r="A887" s="179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</row>
    <row r="888" spans="1:26" ht="15.75" customHeight="1">
      <c r="A888" s="179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</row>
    <row r="889" spans="1:26" ht="15.75" customHeight="1">
      <c r="A889" s="179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</row>
    <row r="890" spans="1:26" ht="15.75" customHeight="1">
      <c r="A890" s="179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</row>
    <row r="891" spans="1:26" ht="15.75" customHeight="1">
      <c r="A891" s="179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</row>
    <row r="892" spans="1:26" ht="15.75" customHeight="1">
      <c r="A892" s="179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</row>
    <row r="893" spans="1:26" ht="15.75" customHeight="1">
      <c r="A893" s="179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</row>
    <row r="894" spans="1:26" ht="15.75" customHeight="1">
      <c r="A894" s="179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</row>
    <row r="895" spans="1:26" ht="15.75" customHeight="1">
      <c r="A895" s="179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</row>
    <row r="896" spans="1:26" ht="15.75" customHeight="1">
      <c r="A896" s="179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</row>
    <row r="897" spans="1:26" ht="15.75" customHeight="1">
      <c r="A897" s="179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</row>
    <row r="898" spans="1:26" ht="15.75" customHeight="1">
      <c r="A898" s="179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</row>
    <row r="899" spans="1:26" ht="15.75" customHeight="1">
      <c r="A899" s="179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</row>
    <row r="900" spans="1:26" ht="15.75" customHeight="1">
      <c r="A900" s="179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</row>
    <row r="901" spans="1:26" ht="15.75" customHeight="1">
      <c r="A901" s="179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</row>
    <row r="902" spans="1:26" ht="15.75" customHeight="1">
      <c r="A902" s="179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</row>
    <row r="903" spans="1:26" ht="15.75" customHeight="1">
      <c r="A903" s="179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</row>
    <row r="904" spans="1:26" ht="15.75" customHeight="1">
      <c r="A904" s="179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</row>
    <row r="905" spans="1:26" ht="15.75" customHeight="1">
      <c r="A905" s="179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</row>
    <row r="906" spans="1:26" ht="15.75" customHeight="1">
      <c r="A906" s="179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</row>
    <row r="907" spans="1:26" ht="15.75" customHeight="1">
      <c r="A907" s="179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</row>
    <row r="908" spans="1:26" ht="15.75" customHeight="1">
      <c r="A908" s="179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</row>
    <row r="909" spans="1:26" ht="15.75" customHeight="1">
      <c r="A909" s="179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</row>
    <row r="910" spans="1:26" ht="15.75" customHeight="1">
      <c r="A910" s="179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</row>
    <row r="911" spans="1:26" ht="15.75" customHeight="1">
      <c r="A911" s="179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</row>
    <row r="912" spans="1:26" ht="15.75" customHeight="1">
      <c r="A912" s="179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</row>
    <row r="913" spans="1:26" ht="15.75" customHeight="1">
      <c r="A913" s="179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</row>
    <row r="914" spans="1:26" ht="15.75" customHeight="1">
      <c r="A914" s="179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</row>
    <row r="915" spans="1:26" ht="15.75" customHeight="1">
      <c r="A915" s="179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</row>
    <row r="916" spans="1:26" ht="15.75" customHeight="1">
      <c r="A916" s="179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</row>
    <row r="917" spans="1:26" ht="15.75" customHeight="1">
      <c r="A917" s="179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</row>
    <row r="918" spans="1:26" ht="15.75" customHeight="1">
      <c r="A918" s="179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</row>
    <row r="919" spans="1:26" ht="15.75" customHeight="1">
      <c r="A919" s="179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</row>
    <row r="920" spans="1:26" ht="15.75" customHeight="1">
      <c r="A920" s="179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</row>
    <row r="921" spans="1:26" ht="15.75" customHeight="1">
      <c r="A921" s="179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</row>
    <row r="922" spans="1:26" ht="15.75" customHeight="1">
      <c r="A922" s="179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</row>
    <row r="923" spans="1:26" ht="15.75" customHeight="1">
      <c r="A923" s="179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</row>
    <row r="924" spans="1:26" ht="15.75" customHeight="1">
      <c r="A924" s="179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</row>
    <row r="925" spans="1:26" ht="15.75" customHeight="1">
      <c r="A925" s="179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</row>
    <row r="926" spans="1:26" ht="15.75" customHeight="1">
      <c r="A926" s="179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</row>
    <row r="927" spans="1:26" ht="15.75" customHeight="1">
      <c r="A927" s="179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</row>
    <row r="928" spans="1:26" ht="15.75" customHeight="1">
      <c r="A928" s="179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</row>
    <row r="929" spans="1:26" ht="15.75" customHeight="1">
      <c r="A929" s="179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</row>
    <row r="930" spans="1:26" ht="15.75" customHeight="1">
      <c r="A930" s="179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</row>
    <row r="931" spans="1:26" ht="15.75" customHeight="1">
      <c r="A931" s="179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</row>
    <row r="932" spans="1:26" ht="15.75" customHeight="1">
      <c r="A932" s="179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</row>
    <row r="933" spans="1:26" ht="15.75" customHeight="1">
      <c r="A933" s="179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</row>
    <row r="934" spans="1:26" ht="15.75" customHeight="1">
      <c r="A934" s="179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</row>
    <row r="935" spans="1:26" ht="15.75" customHeight="1">
      <c r="A935" s="179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</row>
    <row r="936" spans="1:26" ht="15.75" customHeight="1">
      <c r="A936" s="179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</row>
    <row r="937" spans="1:26" ht="15.75" customHeight="1">
      <c r="A937" s="179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</row>
    <row r="938" spans="1:26" ht="15.75" customHeight="1">
      <c r="A938" s="179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</row>
    <row r="939" spans="1:26" ht="15.75" customHeight="1">
      <c r="A939" s="179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</row>
    <row r="940" spans="1:26" ht="15.75" customHeight="1">
      <c r="A940" s="179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</row>
    <row r="941" spans="1:26" ht="15.75" customHeight="1">
      <c r="A941" s="179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</row>
    <row r="942" spans="1:26" ht="15.75" customHeight="1">
      <c r="A942" s="179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</row>
    <row r="943" spans="1:26" ht="15.75" customHeight="1">
      <c r="A943" s="179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</row>
    <row r="944" spans="1:26" ht="15.75" customHeight="1">
      <c r="A944" s="179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</row>
    <row r="945" spans="1:26" ht="15.75" customHeight="1">
      <c r="A945" s="179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</row>
    <row r="946" spans="1:26" ht="15.75" customHeight="1">
      <c r="A946" s="179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</row>
    <row r="947" spans="1:26" ht="15.75" customHeight="1">
      <c r="A947" s="179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</row>
    <row r="948" spans="1:26" ht="15.75" customHeight="1">
      <c r="A948" s="179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</row>
    <row r="949" spans="1:26" ht="15.75" customHeight="1">
      <c r="A949" s="179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</row>
    <row r="950" spans="1:26" ht="15.75" customHeight="1">
      <c r="A950" s="179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</row>
    <row r="951" spans="1:26" ht="15.75" customHeight="1">
      <c r="A951" s="179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</row>
    <row r="952" spans="1:26" ht="15.75" customHeight="1">
      <c r="A952" s="179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</row>
    <row r="953" spans="1:26" ht="15.75" customHeight="1">
      <c r="A953" s="179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</row>
    <row r="954" spans="1:26" ht="15.75" customHeight="1">
      <c r="A954" s="179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</row>
    <row r="955" spans="1:26" ht="15.75" customHeight="1">
      <c r="A955" s="179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</row>
    <row r="956" spans="1:26" ht="15.75" customHeight="1">
      <c r="A956" s="179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</row>
    <row r="957" spans="1:26" ht="15.75" customHeight="1">
      <c r="A957" s="179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</row>
    <row r="958" spans="1:26" ht="15.75" customHeight="1">
      <c r="A958" s="179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</row>
    <row r="959" spans="1:26" ht="15.75" customHeight="1">
      <c r="A959" s="179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</row>
    <row r="960" spans="1:26" ht="15.75" customHeight="1">
      <c r="A960" s="179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</row>
    <row r="961" spans="1:26" ht="15.75" customHeight="1">
      <c r="A961" s="179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</row>
    <row r="962" spans="1:26" ht="15.75" customHeight="1">
      <c r="A962" s="179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</row>
    <row r="963" spans="1:26" ht="15.75" customHeight="1">
      <c r="A963" s="179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</row>
    <row r="964" spans="1:26" ht="15.75" customHeight="1">
      <c r="A964" s="179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</row>
    <row r="965" spans="1:26" ht="15.75" customHeight="1">
      <c r="A965" s="179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</row>
    <row r="966" spans="1:26" ht="15.75" customHeight="1">
      <c r="A966" s="179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</row>
    <row r="967" spans="1:26" ht="15.75" customHeight="1">
      <c r="A967" s="179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</row>
    <row r="968" spans="1:26" ht="15.75" customHeight="1">
      <c r="A968" s="179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</row>
    <row r="969" spans="1:26" ht="15.75" customHeight="1">
      <c r="A969" s="179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</row>
    <row r="970" spans="1:26" ht="15.75" customHeight="1">
      <c r="A970" s="179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</row>
    <row r="971" spans="1:26" ht="15.75" customHeight="1">
      <c r="A971" s="179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</row>
    <row r="972" spans="1:26" ht="15.75" customHeight="1">
      <c r="A972" s="179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</row>
    <row r="973" spans="1:26" ht="15.75" customHeight="1">
      <c r="A973" s="179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</row>
    <row r="974" spans="1:26" ht="15.75" customHeight="1">
      <c r="A974" s="179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</row>
    <row r="975" spans="1:26" ht="15.75" customHeight="1">
      <c r="A975" s="179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</row>
    <row r="976" spans="1:26" ht="15.75" customHeight="1">
      <c r="A976" s="179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</row>
    <row r="977" spans="1:26" ht="15.75" customHeight="1">
      <c r="A977" s="179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</row>
    <row r="978" spans="1:26" ht="15.75" customHeight="1">
      <c r="A978" s="179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</row>
    <row r="979" spans="1:26" ht="15.75" customHeight="1">
      <c r="A979" s="179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</row>
    <row r="980" spans="1:26" ht="15.75" customHeight="1">
      <c r="A980" s="179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</row>
    <row r="981" spans="1:26" ht="15.75" customHeight="1">
      <c r="A981" s="179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</row>
    <row r="982" spans="1:26" ht="15.75" customHeight="1">
      <c r="A982" s="179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</row>
    <row r="983" spans="1:26" ht="15.75" customHeight="1">
      <c r="A983" s="179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</row>
    <row r="984" spans="1:26" ht="15.75" customHeight="1">
      <c r="A984" s="179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</row>
    <row r="985" spans="1:26" ht="15.75" customHeight="1">
      <c r="A985" s="179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</row>
    <row r="986" spans="1:26" ht="15.75" customHeight="1">
      <c r="A986" s="179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</row>
    <row r="987" spans="1:26" ht="15.75" customHeight="1">
      <c r="A987" s="179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</row>
    <row r="988" spans="1:26" ht="15.75" customHeight="1">
      <c r="A988" s="179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</row>
    <row r="989" spans="1:26" ht="15.75" customHeight="1">
      <c r="A989" s="179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</row>
    <row r="990" spans="1:26" ht="15.75" customHeight="1">
      <c r="A990" s="179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</row>
    <row r="991" spans="1:26" ht="15.75" customHeight="1">
      <c r="A991" s="179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</row>
    <row r="992" spans="1:26" ht="15.75" customHeight="1">
      <c r="A992" s="179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</row>
    <row r="993" spans="1:26" ht="15.75" customHeight="1">
      <c r="A993" s="179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</row>
    <row r="994" spans="1:26" ht="15.75" customHeight="1">
      <c r="A994" s="179"/>
      <c r="B994" s="165"/>
      <c r="C994" s="165"/>
      <c r="D994" s="165"/>
      <c r="E994" s="165"/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</row>
    <row r="995" spans="1:26" ht="15.75" customHeight="1">
      <c r="A995" s="179"/>
      <c r="B995" s="165"/>
      <c r="C995" s="165"/>
      <c r="D995" s="165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</row>
    <row r="996" spans="1:26" ht="15.75" customHeight="1">
      <c r="A996" s="179"/>
      <c r="B996" s="165"/>
      <c r="C996" s="165"/>
      <c r="D996" s="165"/>
      <c r="E996" s="165"/>
      <c r="F996" s="16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</row>
    <row r="997" spans="1:26" ht="15.75" customHeight="1">
      <c r="A997" s="179"/>
      <c r="B997" s="165"/>
      <c r="C997" s="165"/>
      <c r="D997" s="165"/>
      <c r="E997" s="165"/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</row>
    <row r="998" spans="1:26" ht="15.75" customHeight="1">
      <c r="A998" s="179"/>
      <c r="B998" s="165"/>
      <c r="C998" s="165"/>
      <c r="D998" s="165"/>
      <c r="E998" s="165"/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</row>
    <row r="999" spans="1:26" ht="15.75" customHeight="1">
      <c r="A999" s="179"/>
      <c r="B999" s="165"/>
      <c r="C999" s="165"/>
      <c r="D999" s="165"/>
      <c r="E999" s="165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</row>
    <row r="1000" spans="1:26" ht="15.75" customHeight="1">
      <c r="A1000" s="179"/>
      <c r="B1000" s="165"/>
      <c r="C1000" s="165"/>
      <c r="D1000" s="165"/>
      <c r="E1000" s="165"/>
      <c r="F1000" s="16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</row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1058A80E9174EA5980915F103CDEC" ma:contentTypeVersion="4" ma:contentTypeDescription="Crée un document." ma:contentTypeScope="" ma:versionID="ce6efa6cdb71b6fd8b29a982263397be">
  <xsd:schema xmlns:xsd="http://www.w3.org/2001/XMLSchema" xmlns:xs="http://www.w3.org/2001/XMLSchema" xmlns:p="http://schemas.microsoft.com/office/2006/metadata/properties" xmlns:ns2="1fda82a9-fe65-4d58-ba94-28aa77cc77f9" xmlns:ns3="ec2d459c-2581-4d82-92be-56f02ecc6e6a" targetNamespace="http://schemas.microsoft.com/office/2006/metadata/properties" ma:root="true" ma:fieldsID="83e4a0186a64e308a21bf384e2786b96" ns2:_="" ns3:_="">
    <xsd:import namespace="1fda82a9-fe65-4d58-ba94-28aa77cc77f9"/>
    <xsd:import namespace="ec2d459c-2581-4d82-92be-56f02ecc6e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a82a9-fe65-4d58-ba94-28aa77cc7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d459c-2581-4d82-92be-56f02ecc6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156C3B-DC04-4740-AB67-6D27A94A42FE}"/>
</file>

<file path=customXml/itemProps2.xml><?xml version="1.0" encoding="utf-8"?>
<ds:datastoreItem xmlns:ds="http://schemas.openxmlformats.org/officeDocument/2006/customXml" ds:itemID="{43AA5C1E-2FEA-403A-A021-7790872BA62B}"/>
</file>

<file path=customXml/itemProps3.xml><?xml version="1.0" encoding="utf-8"?>
<ds:datastoreItem xmlns:ds="http://schemas.openxmlformats.org/officeDocument/2006/customXml" ds:itemID="{B38E3690-D802-4F33-B078-4576FDD86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</dc:creator>
  <cp:keywords/>
  <dc:description/>
  <cp:lastModifiedBy>vincent.lapeyre</cp:lastModifiedBy>
  <cp:revision/>
  <dcterms:created xsi:type="dcterms:W3CDTF">2020-01-31T15:38:30Z</dcterms:created>
  <dcterms:modified xsi:type="dcterms:W3CDTF">2023-02-13T10:41:54Z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0x0101000941058A80E9174EA5980915F103CDEC</vt:lpwstr>
  </property>
  <property fmtid="{D5CDD505-2E9C-101B-9397-08002B2CF9AE}" pid="3" name="MediaServiceImageTags">
    <vt:lpwstr/>
  </property>
</Properties>
</file>